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https://vilniuspva.sharepoint.com/sites/ETAPAS2Civilinsauga/Shared Documents/VEIKLOS ATASKAITOS FORMOS/VEIKLOS ATASKAITA 003/Atnaujinta VA PROJEKTAS/"/>
    </mc:Choice>
  </mc:AlternateContent>
  <xr:revisionPtr revIDLastSave="3150" documentId="8_{51D72A24-F1C1-41B2-8CF7-7995BF24F2BF}" xr6:coauthVersionLast="47" xr6:coauthVersionMax="47" xr10:uidLastSave="{68C9A088-5A2C-42AB-AD89-79FC056A0363}"/>
  <workbookProtection workbookAlgorithmName="SHA-512" workbookHashValue="5VsnDq+7vNJpFNZiYPQFSkWaYHMChM9J5uUQuaOdSdD/6xs6kfAzFuGx9GTeIN3kHuf0Az2HvumYkmqBo4V+5w==" workbookSaltValue="dd7Zd9PqQbL0e0EsvDiNag==" workbookSpinCount="100000" lockStructure="1"/>
  <bookViews>
    <workbookView xWindow="-108" yWindow="-108" windowWidth="23256" windowHeight="12456" tabRatio="628" firstSheet="1" activeTab="1" xr2:uid="{00000000-000D-0000-FFFF-FFFF00000000}"/>
  </bookViews>
  <sheets>
    <sheet name="Sarašai" sheetId="1" state="hidden" r:id="rId1"/>
    <sheet name="Pradžia" sheetId="2" r:id="rId2"/>
    <sheet name="I. Bendroji dalis" sheetId="4" r:id="rId3"/>
    <sheet name="I. Priedangų sąrašas" sheetId="3" r:id="rId4"/>
    <sheet name="II. Viešinimas" sheetId="10" r:id="rId5"/>
    <sheet name="II. Veiklos" sheetId="5" r:id="rId6"/>
    <sheet name="III. Išlaidos" sheetId="6" r:id="rId7"/>
    <sheet name="IV. Rodikliai" sheetId="8" r:id="rId8"/>
    <sheet name="V. Galutinė" sheetId="9" r:id="rId9"/>
  </sheets>
  <definedNames>
    <definedName name="_xlnm.Print_Area" localSheetId="2">'I. Bendroji dalis'!$A$1:$D$252</definedName>
    <definedName name="_xlnm.Print_Area" localSheetId="3">'I. Priedangų sąrašas'!$A$1:$C$24</definedName>
    <definedName name="_xlnm.Print_Area" localSheetId="5">'II. Veiklos'!$A$1:$L$1028</definedName>
    <definedName name="_xlnm.Print_Area" localSheetId="6">'III. Išlaidos'!$A$1:$P$64</definedName>
    <definedName name="_xlnm.Print_Area" localSheetId="1">Pradžia!$A$1:$B$29</definedName>
    <definedName name="_xlnm.Print_Area" localSheetId="8">'V. Galutinė'!$A$1:$D$90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63" i="5" l="1"/>
  <c r="J263" i="5"/>
  <c r="J246" i="5"/>
  <c r="I229" i="5"/>
  <c r="J229" i="5"/>
  <c r="I212" i="5"/>
  <c r="J212" i="5"/>
  <c r="I178" i="5"/>
  <c r="J178" i="5"/>
  <c r="I195" i="5"/>
  <c r="J195" i="5"/>
  <c r="J161" i="5"/>
  <c r="J144" i="5"/>
  <c r="J127" i="5"/>
  <c r="J110" i="5"/>
  <c r="J93" i="5"/>
  <c r="G1013" i="5"/>
  <c r="G1014" i="5"/>
  <c r="H1014" i="5" s="1"/>
  <c r="G1015" i="5"/>
  <c r="G1016" i="5"/>
  <c r="G1017" i="5"/>
  <c r="H1017" i="5" s="1"/>
  <c r="G1018" i="5"/>
  <c r="G1019" i="5"/>
  <c r="H1019" i="5" s="1"/>
  <c r="G1020" i="5"/>
  <c r="H1020" i="5" s="1"/>
  <c r="G1021" i="5"/>
  <c r="H1021" i="5" s="1"/>
  <c r="G1022" i="5"/>
  <c r="H1022" i="5" s="1"/>
  <c r="I1022" i="5" s="1"/>
  <c r="G1023" i="5"/>
  <c r="H1023" i="5" s="1"/>
  <c r="G1024" i="5"/>
  <c r="H1024" i="5" s="1"/>
  <c r="I1024" i="5" s="1"/>
  <c r="G1025" i="5"/>
  <c r="H1025" i="5" s="1"/>
  <c r="G1026" i="5"/>
  <c r="H1026" i="5" s="1"/>
  <c r="G1027" i="5"/>
  <c r="G1012" i="5"/>
  <c r="G996" i="5"/>
  <c r="G997" i="5"/>
  <c r="G998" i="5"/>
  <c r="G999" i="5"/>
  <c r="G1000" i="5"/>
  <c r="G1001" i="5"/>
  <c r="H1001" i="5" s="1"/>
  <c r="G1002" i="5"/>
  <c r="H1002" i="5" s="1"/>
  <c r="G1003" i="5"/>
  <c r="H1003" i="5" s="1"/>
  <c r="G1004" i="5"/>
  <c r="H1004" i="5" s="1"/>
  <c r="I1004" i="5" s="1"/>
  <c r="G1005" i="5"/>
  <c r="H1005" i="5" s="1"/>
  <c r="I1005" i="5" s="1"/>
  <c r="G1006" i="5"/>
  <c r="H1006" i="5" s="1"/>
  <c r="G1007" i="5"/>
  <c r="H1007" i="5" s="1"/>
  <c r="G1008" i="5"/>
  <c r="H1008" i="5" s="1"/>
  <c r="G1009" i="5"/>
  <c r="H1009" i="5" s="1"/>
  <c r="G1010" i="5"/>
  <c r="G995" i="5"/>
  <c r="H995" i="5" s="1"/>
  <c r="G979" i="5"/>
  <c r="H979" i="5" s="1"/>
  <c r="G980" i="5"/>
  <c r="H980" i="5" s="1"/>
  <c r="I980" i="5" s="1"/>
  <c r="G981" i="5"/>
  <c r="H981" i="5" s="1"/>
  <c r="I981" i="5" s="1"/>
  <c r="G982" i="5"/>
  <c r="H982" i="5" s="1"/>
  <c r="G983" i="5"/>
  <c r="G984" i="5"/>
  <c r="H984" i="5" s="1"/>
  <c r="G985" i="5"/>
  <c r="H985" i="5" s="1"/>
  <c r="G986" i="5"/>
  <c r="H986" i="5" s="1"/>
  <c r="G987" i="5"/>
  <c r="H987" i="5" s="1"/>
  <c r="G988" i="5"/>
  <c r="H988" i="5" s="1"/>
  <c r="I988" i="5" s="1"/>
  <c r="G989" i="5"/>
  <c r="H989" i="5" s="1"/>
  <c r="G990" i="5"/>
  <c r="H990" i="5" s="1"/>
  <c r="G991" i="5"/>
  <c r="H991" i="5" s="1"/>
  <c r="G992" i="5"/>
  <c r="H992" i="5" s="1"/>
  <c r="G993" i="5"/>
  <c r="H993" i="5" s="1"/>
  <c r="G978" i="5"/>
  <c r="H978" i="5" s="1"/>
  <c r="G962" i="5"/>
  <c r="H962" i="5" s="1"/>
  <c r="I962" i="5" s="1"/>
  <c r="G963" i="5"/>
  <c r="H963" i="5" s="1"/>
  <c r="G964" i="5"/>
  <c r="H964" i="5" s="1"/>
  <c r="I964" i="5" s="1"/>
  <c r="G965" i="5"/>
  <c r="H965" i="5" s="1"/>
  <c r="I965" i="5" s="1"/>
  <c r="G966" i="5"/>
  <c r="H966" i="5" s="1"/>
  <c r="G967" i="5"/>
  <c r="H967" i="5" s="1"/>
  <c r="G968" i="5"/>
  <c r="H968" i="5" s="1"/>
  <c r="G969" i="5"/>
  <c r="H969" i="5" s="1"/>
  <c r="I969" i="5" s="1"/>
  <c r="G970" i="5"/>
  <c r="G971" i="5"/>
  <c r="G972" i="5"/>
  <c r="G973" i="5"/>
  <c r="H973" i="5" s="1"/>
  <c r="G974" i="5"/>
  <c r="H974" i="5" s="1"/>
  <c r="G975" i="5"/>
  <c r="H975" i="5" s="1"/>
  <c r="G976" i="5"/>
  <c r="H976" i="5" s="1"/>
  <c r="I976" i="5" s="1"/>
  <c r="G961" i="5"/>
  <c r="H961" i="5" s="1"/>
  <c r="G945" i="5"/>
  <c r="H945" i="5" s="1"/>
  <c r="G946" i="5"/>
  <c r="H946" i="5" s="1"/>
  <c r="J946" i="5" s="1"/>
  <c r="G947" i="5"/>
  <c r="H947" i="5" s="1"/>
  <c r="I947" i="5" s="1"/>
  <c r="G948" i="5"/>
  <c r="H948" i="5" s="1"/>
  <c r="G949" i="5"/>
  <c r="H949" i="5" s="1"/>
  <c r="G950" i="5"/>
  <c r="H950" i="5" s="1"/>
  <c r="G951" i="5"/>
  <c r="G952" i="5"/>
  <c r="G953" i="5"/>
  <c r="G954" i="5"/>
  <c r="G955" i="5"/>
  <c r="H955" i="5" s="1"/>
  <c r="G956" i="5"/>
  <c r="H956" i="5" s="1"/>
  <c r="G957" i="5"/>
  <c r="H957" i="5" s="1"/>
  <c r="G958" i="5"/>
  <c r="H958" i="5" s="1"/>
  <c r="G959" i="5"/>
  <c r="H959" i="5" s="1"/>
  <c r="G944" i="5"/>
  <c r="H944" i="5" s="1"/>
  <c r="G928" i="5"/>
  <c r="H928" i="5" s="1"/>
  <c r="I928" i="5" s="1"/>
  <c r="G929" i="5"/>
  <c r="H929" i="5" s="1"/>
  <c r="G930" i="5"/>
  <c r="H930" i="5" s="1"/>
  <c r="I930" i="5" s="1"/>
  <c r="G931" i="5"/>
  <c r="H931" i="5" s="1"/>
  <c r="G932" i="5"/>
  <c r="G933" i="5"/>
  <c r="G934" i="5"/>
  <c r="G935" i="5"/>
  <c r="G936" i="5"/>
  <c r="H936" i="5" s="1"/>
  <c r="J936" i="5" s="1"/>
  <c r="G937" i="5"/>
  <c r="H937" i="5" s="1"/>
  <c r="I937" i="5" s="1"/>
  <c r="G938" i="5"/>
  <c r="H938" i="5" s="1"/>
  <c r="G939" i="5"/>
  <c r="H939" i="5" s="1"/>
  <c r="G940" i="5"/>
  <c r="H940" i="5" s="1"/>
  <c r="G941" i="5"/>
  <c r="H941" i="5" s="1"/>
  <c r="G942" i="5"/>
  <c r="H942" i="5" s="1"/>
  <c r="G927" i="5"/>
  <c r="H927" i="5" s="1"/>
  <c r="G911" i="5"/>
  <c r="H911" i="5" s="1"/>
  <c r="G912" i="5"/>
  <c r="G913" i="5"/>
  <c r="G914" i="5"/>
  <c r="G915" i="5"/>
  <c r="G916" i="5"/>
  <c r="G917" i="5"/>
  <c r="G918" i="5"/>
  <c r="G919" i="5"/>
  <c r="H919" i="5" s="1"/>
  <c r="G920" i="5"/>
  <c r="H920" i="5" s="1"/>
  <c r="I920" i="5" s="1"/>
  <c r="G921" i="5"/>
  <c r="G922" i="5"/>
  <c r="G923" i="5"/>
  <c r="H923" i="5" s="1"/>
  <c r="G924" i="5"/>
  <c r="H924" i="5" s="1"/>
  <c r="G925" i="5"/>
  <c r="H925" i="5" s="1"/>
  <c r="G910" i="5"/>
  <c r="G894" i="5"/>
  <c r="H894" i="5" s="1"/>
  <c r="G895" i="5"/>
  <c r="G896" i="5"/>
  <c r="G897" i="5"/>
  <c r="H897" i="5" s="1"/>
  <c r="G898" i="5"/>
  <c r="H898" i="5" s="1"/>
  <c r="G899" i="5"/>
  <c r="G900" i="5"/>
  <c r="H900" i="5" s="1"/>
  <c r="G901" i="5"/>
  <c r="H901" i="5" s="1"/>
  <c r="G902" i="5"/>
  <c r="H902" i="5" s="1"/>
  <c r="I902" i="5" s="1"/>
  <c r="G903" i="5"/>
  <c r="H903" i="5" s="1"/>
  <c r="I903" i="5" s="1"/>
  <c r="G904" i="5"/>
  <c r="H904" i="5" s="1"/>
  <c r="G905" i="5"/>
  <c r="H905" i="5" s="1"/>
  <c r="G906" i="5"/>
  <c r="H906" i="5" s="1"/>
  <c r="G907" i="5"/>
  <c r="H907" i="5" s="1"/>
  <c r="G908" i="5"/>
  <c r="G893" i="5"/>
  <c r="H893" i="5" s="1"/>
  <c r="G877" i="5"/>
  <c r="G878" i="5"/>
  <c r="G879" i="5"/>
  <c r="G880" i="5"/>
  <c r="H880" i="5" s="1"/>
  <c r="G881" i="5"/>
  <c r="H881" i="5" s="1"/>
  <c r="I881" i="5" s="1"/>
  <c r="G882" i="5"/>
  <c r="G883" i="5"/>
  <c r="H883" i="5" s="1"/>
  <c r="G884" i="5"/>
  <c r="H884" i="5" s="1"/>
  <c r="I884" i="5" s="1"/>
  <c r="G885" i="5"/>
  <c r="H885" i="5" s="1"/>
  <c r="I885" i="5" s="1"/>
  <c r="G886" i="5"/>
  <c r="H886" i="5" s="1"/>
  <c r="J886" i="5" s="1"/>
  <c r="G887" i="5"/>
  <c r="H887" i="5" s="1"/>
  <c r="G888" i="5"/>
  <c r="H888" i="5" s="1"/>
  <c r="G889" i="5"/>
  <c r="H889" i="5" s="1"/>
  <c r="G890" i="5"/>
  <c r="H890" i="5" s="1"/>
  <c r="G891" i="5"/>
  <c r="G876" i="5"/>
  <c r="H876" i="5" s="1"/>
  <c r="G860" i="5"/>
  <c r="H860" i="5" s="1"/>
  <c r="G861" i="5"/>
  <c r="H861" i="5" s="1"/>
  <c r="G862" i="5"/>
  <c r="H862" i="5" s="1"/>
  <c r="G863" i="5"/>
  <c r="H863" i="5" s="1"/>
  <c r="G864" i="5"/>
  <c r="H864" i="5" s="1"/>
  <c r="G865" i="5"/>
  <c r="H865" i="5" s="1"/>
  <c r="G866" i="5"/>
  <c r="H866" i="5" s="1"/>
  <c r="G867" i="5"/>
  <c r="H867" i="5" s="1"/>
  <c r="G868" i="5"/>
  <c r="H868" i="5" s="1"/>
  <c r="I868" i="5" s="1"/>
  <c r="G869" i="5"/>
  <c r="H869" i="5" s="1"/>
  <c r="I869" i="5" s="1"/>
  <c r="G870" i="5"/>
  <c r="H870" i="5" s="1"/>
  <c r="G871" i="5"/>
  <c r="H871" i="5" s="1"/>
  <c r="G872" i="5"/>
  <c r="H872" i="5" s="1"/>
  <c r="I872" i="5" s="1"/>
  <c r="G873" i="5"/>
  <c r="H873" i="5" s="1"/>
  <c r="G874" i="5"/>
  <c r="H874" i="5" s="1"/>
  <c r="G859" i="5"/>
  <c r="G843" i="5"/>
  <c r="H843" i="5" s="1"/>
  <c r="G844" i="5"/>
  <c r="H844" i="5" s="1"/>
  <c r="G845" i="5"/>
  <c r="G846" i="5"/>
  <c r="H846" i="5" s="1"/>
  <c r="G847" i="5"/>
  <c r="H847" i="5" s="1"/>
  <c r="I847" i="5" s="1"/>
  <c r="G848" i="5"/>
  <c r="H848" i="5" s="1"/>
  <c r="G849" i="5"/>
  <c r="H849" i="5" s="1"/>
  <c r="G850" i="5"/>
  <c r="H850" i="5" s="1"/>
  <c r="G851" i="5"/>
  <c r="G852" i="5"/>
  <c r="H852" i="5" s="1"/>
  <c r="I852" i="5" s="1"/>
  <c r="G853" i="5"/>
  <c r="H853" i="5" s="1"/>
  <c r="G854" i="5"/>
  <c r="H854" i="5" s="1"/>
  <c r="G855" i="5"/>
  <c r="H855" i="5" s="1"/>
  <c r="G856" i="5"/>
  <c r="H856" i="5" s="1"/>
  <c r="G857" i="5"/>
  <c r="H857" i="5" s="1"/>
  <c r="G842" i="5"/>
  <c r="H842" i="5" s="1"/>
  <c r="G826" i="5"/>
  <c r="H826" i="5" s="1"/>
  <c r="I826" i="5" s="1"/>
  <c r="G827" i="5"/>
  <c r="H827" i="5" s="1"/>
  <c r="G828" i="5"/>
  <c r="H828" i="5" s="1"/>
  <c r="G829" i="5"/>
  <c r="H829" i="5" s="1"/>
  <c r="G830" i="5"/>
  <c r="H830" i="5" s="1"/>
  <c r="J830" i="5" s="1"/>
  <c r="G831" i="5"/>
  <c r="H831" i="5" s="1"/>
  <c r="G832" i="5"/>
  <c r="G833" i="5"/>
  <c r="H833" i="5" s="1"/>
  <c r="G834" i="5"/>
  <c r="H834" i="5" s="1"/>
  <c r="G835" i="5"/>
  <c r="H835" i="5" s="1"/>
  <c r="G836" i="5"/>
  <c r="H836" i="5" s="1"/>
  <c r="G837" i="5"/>
  <c r="H837" i="5" s="1"/>
  <c r="G838" i="5"/>
  <c r="H838" i="5" s="1"/>
  <c r="I838" i="5" s="1"/>
  <c r="G839" i="5"/>
  <c r="H839" i="5" s="1"/>
  <c r="G840" i="5"/>
  <c r="G825" i="5"/>
  <c r="H825" i="5" s="1"/>
  <c r="G809" i="5"/>
  <c r="H809" i="5" s="1"/>
  <c r="I809" i="5" s="1"/>
  <c r="G810" i="5"/>
  <c r="H810" i="5" s="1"/>
  <c r="G811" i="5"/>
  <c r="H811" i="5" s="1"/>
  <c r="I811" i="5" s="1"/>
  <c r="G812" i="5"/>
  <c r="H812" i="5" s="1"/>
  <c r="G813" i="5"/>
  <c r="G814" i="5"/>
  <c r="G815" i="5"/>
  <c r="G816" i="5"/>
  <c r="G817" i="5"/>
  <c r="H817" i="5" s="1"/>
  <c r="G818" i="5"/>
  <c r="H818" i="5" s="1"/>
  <c r="I818" i="5" s="1"/>
  <c r="G819" i="5"/>
  <c r="H819" i="5" s="1"/>
  <c r="G820" i="5"/>
  <c r="H820" i="5" s="1"/>
  <c r="G821" i="5"/>
  <c r="H821" i="5" s="1"/>
  <c r="G822" i="5"/>
  <c r="H822" i="5" s="1"/>
  <c r="G823" i="5"/>
  <c r="H823" i="5" s="1"/>
  <c r="G808" i="5"/>
  <c r="H808" i="5" s="1"/>
  <c r="G792" i="5"/>
  <c r="H792" i="5" s="1"/>
  <c r="G793" i="5"/>
  <c r="H793" i="5" s="1"/>
  <c r="G794" i="5"/>
  <c r="G795" i="5"/>
  <c r="G796" i="5"/>
  <c r="H796" i="5" s="1"/>
  <c r="I796" i="5" s="1"/>
  <c r="G797" i="5"/>
  <c r="G798" i="5"/>
  <c r="H798" i="5" s="1"/>
  <c r="G799" i="5"/>
  <c r="H799" i="5" s="1"/>
  <c r="G800" i="5"/>
  <c r="H800" i="5" s="1"/>
  <c r="G801" i="5"/>
  <c r="H801" i="5" s="1"/>
  <c r="G802" i="5"/>
  <c r="H802" i="5" s="1"/>
  <c r="G803" i="5"/>
  <c r="H803" i="5" s="1"/>
  <c r="I803" i="5" s="1"/>
  <c r="G804" i="5"/>
  <c r="H804" i="5" s="1"/>
  <c r="G805" i="5"/>
  <c r="H805" i="5" s="1"/>
  <c r="G806" i="5"/>
  <c r="H806" i="5" s="1"/>
  <c r="G791" i="5"/>
  <c r="H791" i="5" s="1"/>
  <c r="G775" i="5"/>
  <c r="G776" i="5"/>
  <c r="G777" i="5"/>
  <c r="G778" i="5"/>
  <c r="H778" i="5" s="1"/>
  <c r="G779" i="5"/>
  <c r="G780" i="5"/>
  <c r="G781" i="5"/>
  <c r="G782" i="5"/>
  <c r="G783" i="5"/>
  <c r="H783" i="5" s="1"/>
  <c r="I783" i="5" s="1"/>
  <c r="G784" i="5"/>
  <c r="H784" i="5" s="1"/>
  <c r="I784" i="5" s="1"/>
  <c r="G785" i="5"/>
  <c r="H785" i="5" s="1"/>
  <c r="G786" i="5"/>
  <c r="H786" i="5" s="1"/>
  <c r="G787" i="5"/>
  <c r="H787" i="5" s="1"/>
  <c r="I787" i="5" s="1"/>
  <c r="G788" i="5"/>
  <c r="H788" i="5" s="1"/>
  <c r="G789" i="5"/>
  <c r="G774" i="5"/>
  <c r="G758" i="5"/>
  <c r="G759" i="5"/>
  <c r="G760" i="5"/>
  <c r="G761" i="5"/>
  <c r="G762" i="5"/>
  <c r="H762" i="5" s="1"/>
  <c r="I762" i="5" s="1"/>
  <c r="G763" i="5"/>
  <c r="H763" i="5" s="1"/>
  <c r="I763" i="5" s="1"/>
  <c r="G764" i="5"/>
  <c r="H764" i="5" s="1"/>
  <c r="G765" i="5"/>
  <c r="H765" i="5" s="1"/>
  <c r="J765" i="5" s="1"/>
  <c r="G766" i="5"/>
  <c r="H766" i="5" s="1"/>
  <c r="G767" i="5"/>
  <c r="H767" i="5" s="1"/>
  <c r="I767" i="5" s="1"/>
  <c r="G768" i="5"/>
  <c r="H768" i="5" s="1"/>
  <c r="G769" i="5"/>
  <c r="H769" i="5" s="1"/>
  <c r="G770" i="5"/>
  <c r="H770" i="5" s="1"/>
  <c r="G771" i="5"/>
  <c r="H771" i="5" s="1"/>
  <c r="G772" i="5"/>
  <c r="H772" i="5" s="1"/>
  <c r="G757" i="5"/>
  <c r="H757" i="5" s="1"/>
  <c r="G741" i="5"/>
  <c r="H741" i="5" s="1"/>
  <c r="I741" i="5" s="1"/>
  <c r="G742" i="5"/>
  <c r="H742" i="5" s="1"/>
  <c r="G743" i="5"/>
  <c r="H743" i="5" s="1"/>
  <c r="I743" i="5" s="1"/>
  <c r="G744" i="5"/>
  <c r="H744" i="5" s="1"/>
  <c r="G745" i="5"/>
  <c r="H745" i="5" s="1"/>
  <c r="I745" i="5" s="1"/>
  <c r="G746" i="5"/>
  <c r="H746" i="5" s="1"/>
  <c r="G747" i="5"/>
  <c r="H747" i="5" s="1"/>
  <c r="G748" i="5"/>
  <c r="H748" i="5" s="1"/>
  <c r="G749" i="5"/>
  <c r="H749" i="5" s="1"/>
  <c r="G750" i="5"/>
  <c r="H750" i="5" s="1"/>
  <c r="I750" i="5" s="1"/>
  <c r="G751" i="5"/>
  <c r="H751" i="5" s="1"/>
  <c r="G752" i="5"/>
  <c r="H752" i="5" s="1"/>
  <c r="G753" i="5"/>
  <c r="H753" i="5" s="1"/>
  <c r="G754" i="5"/>
  <c r="H754" i="5" s="1"/>
  <c r="G755" i="5"/>
  <c r="G740" i="5"/>
  <c r="H740" i="5" s="1"/>
  <c r="G724" i="5"/>
  <c r="H724" i="5" s="1"/>
  <c r="I724" i="5" s="1"/>
  <c r="G725" i="5"/>
  <c r="H725" i="5" s="1"/>
  <c r="I725" i="5" s="1"/>
  <c r="G726" i="5"/>
  <c r="G727" i="5"/>
  <c r="H727" i="5" s="1"/>
  <c r="G728" i="5"/>
  <c r="H728" i="5" s="1"/>
  <c r="I728" i="5" s="1"/>
  <c r="G729" i="5"/>
  <c r="H729" i="5" s="1"/>
  <c r="G730" i="5"/>
  <c r="H730" i="5" s="1"/>
  <c r="G731" i="5"/>
  <c r="H731" i="5" s="1"/>
  <c r="G732" i="5"/>
  <c r="G733" i="5"/>
  <c r="H733" i="5" s="1"/>
  <c r="I733" i="5" s="1"/>
  <c r="G734" i="5"/>
  <c r="H734" i="5" s="1"/>
  <c r="G735" i="5"/>
  <c r="H735" i="5" s="1"/>
  <c r="I735" i="5" s="1"/>
  <c r="G736" i="5"/>
  <c r="H736" i="5" s="1"/>
  <c r="G737" i="5"/>
  <c r="H737" i="5" s="1"/>
  <c r="G738" i="5"/>
  <c r="H738" i="5" s="1"/>
  <c r="G723" i="5"/>
  <c r="H723" i="5" s="1"/>
  <c r="G707" i="5"/>
  <c r="H707" i="5" s="1"/>
  <c r="G708" i="5"/>
  <c r="H708" i="5" s="1"/>
  <c r="G709" i="5"/>
  <c r="H709" i="5" s="1"/>
  <c r="G710" i="5"/>
  <c r="H710" i="5" s="1"/>
  <c r="G711" i="5"/>
  <c r="H711" i="5" s="1"/>
  <c r="I711" i="5" s="1"/>
  <c r="G712" i="5"/>
  <c r="H712" i="5" s="1"/>
  <c r="G713" i="5"/>
  <c r="G714" i="5"/>
  <c r="G715" i="5"/>
  <c r="H715" i="5" s="1"/>
  <c r="G716" i="5"/>
  <c r="H716" i="5" s="1"/>
  <c r="G717" i="5"/>
  <c r="H717" i="5" s="1"/>
  <c r="G718" i="5"/>
  <c r="H718" i="5" s="1"/>
  <c r="I718" i="5" s="1"/>
  <c r="G719" i="5"/>
  <c r="H719" i="5" s="1"/>
  <c r="G720" i="5"/>
  <c r="H720" i="5" s="1"/>
  <c r="G721" i="5"/>
  <c r="H721" i="5" s="1"/>
  <c r="G706" i="5"/>
  <c r="H706" i="5" s="1"/>
  <c r="G690" i="5"/>
  <c r="H690" i="5" s="1"/>
  <c r="G691" i="5"/>
  <c r="H691" i="5" s="1"/>
  <c r="G692" i="5"/>
  <c r="H692" i="5" s="1"/>
  <c r="I692" i="5" s="1"/>
  <c r="G693" i="5"/>
  <c r="H693" i="5" s="1"/>
  <c r="G694" i="5"/>
  <c r="H694" i="5" s="1"/>
  <c r="G695" i="5"/>
  <c r="G696" i="5"/>
  <c r="G697" i="5"/>
  <c r="H697" i="5" s="1"/>
  <c r="G698" i="5"/>
  <c r="G699" i="5"/>
  <c r="H699" i="5" s="1"/>
  <c r="I699" i="5" s="1"/>
  <c r="G700" i="5"/>
  <c r="H700" i="5" s="1"/>
  <c r="G701" i="5"/>
  <c r="H701" i="5" s="1"/>
  <c r="I701" i="5" s="1"/>
  <c r="G702" i="5"/>
  <c r="H702" i="5" s="1"/>
  <c r="G703" i="5"/>
  <c r="H703" i="5" s="1"/>
  <c r="G704" i="5"/>
  <c r="H704" i="5" s="1"/>
  <c r="G689" i="5"/>
  <c r="H689" i="5" s="1"/>
  <c r="G673" i="5"/>
  <c r="H673" i="5" s="1"/>
  <c r="G674" i="5"/>
  <c r="H674" i="5" s="1"/>
  <c r="G675" i="5"/>
  <c r="G676" i="5"/>
  <c r="G677" i="5"/>
  <c r="G678" i="5"/>
  <c r="H678" i="5" s="1"/>
  <c r="I678" i="5" s="1"/>
  <c r="G679" i="5"/>
  <c r="H679" i="5" s="1"/>
  <c r="I679" i="5" s="1"/>
  <c r="G680" i="5"/>
  <c r="H680" i="5" s="1"/>
  <c r="G681" i="5"/>
  <c r="H681" i="5" s="1"/>
  <c r="G682" i="5"/>
  <c r="H682" i="5" s="1"/>
  <c r="G683" i="5"/>
  <c r="H683" i="5" s="1"/>
  <c r="G684" i="5"/>
  <c r="H684" i="5" s="1"/>
  <c r="G685" i="5"/>
  <c r="H685" i="5" s="1"/>
  <c r="G686" i="5"/>
  <c r="H686" i="5" s="1"/>
  <c r="I686" i="5" s="1"/>
  <c r="G687" i="5"/>
  <c r="H687" i="5" s="1"/>
  <c r="G672" i="5"/>
  <c r="H672" i="5" s="1"/>
  <c r="I672" i="5" s="1"/>
  <c r="G656" i="5"/>
  <c r="H656" i="5" s="1"/>
  <c r="G657" i="5"/>
  <c r="G658" i="5"/>
  <c r="G659" i="5"/>
  <c r="G660" i="5"/>
  <c r="G661" i="5"/>
  <c r="G662" i="5"/>
  <c r="H662" i="5" s="1"/>
  <c r="G663" i="5"/>
  <c r="H663" i="5" s="1"/>
  <c r="G664" i="5"/>
  <c r="H664" i="5" s="1"/>
  <c r="I664" i="5" s="1"/>
  <c r="G665" i="5"/>
  <c r="H665" i="5" s="1"/>
  <c r="I665" i="5" s="1"/>
  <c r="G666" i="5"/>
  <c r="H666" i="5" s="1"/>
  <c r="G667" i="5"/>
  <c r="H667" i="5" s="1"/>
  <c r="G668" i="5"/>
  <c r="H668" i="5" s="1"/>
  <c r="G669" i="5"/>
  <c r="H669" i="5" s="1"/>
  <c r="G670" i="5"/>
  <c r="G655" i="5"/>
  <c r="G671" i="5" s="1"/>
  <c r="G639" i="5"/>
  <c r="G640" i="5"/>
  <c r="H640" i="5" s="1"/>
  <c r="I640" i="5" s="1"/>
  <c r="G641" i="5"/>
  <c r="G642" i="5"/>
  <c r="H642" i="5" s="1"/>
  <c r="G643" i="5"/>
  <c r="H643" i="5" s="1"/>
  <c r="I643" i="5" s="1"/>
  <c r="G644" i="5"/>
  <c r="H644" i="5" s="1"/>
  <c r="G645" i="5"/>
  <c r="H645" i="5" s="1"/>
  <c r="G646" i="5"/>
  <c r="H646" i="5" s="1"/>
  <c r="G647" i="5"/>
  <c r="H647" i="5" s="1"/>
  <c r="G648" i="5"/>
  <c r="H648" i="5" s="1"/>
  <c r="I648" i="5" s="1"/>
  <c r="G649" i="5"/>
  <c r="H649" i="5" s="1"/>
  <c r="G650" i="5"/>
  <c r="H650" i="5" s="1"/>
  <c r="G651" i="5"/>
  <c r="H651" i="5" s="1"/>
  <c r="G652" i="5"/>
  <c r="H652" i="5" s="1"/>
  <c r="G653" i="5"/>
  <c r="H653" i="5" s="1"/>
  <c r="G638" i="5"/>
  <c r="G622" i="5"/>
  <c r="H622" i="5" s="1"/>
  <c r="G623" i="5"/>
  <c r="H623" i="5" s="1"/>
  <c r="I623" i="5" s="1"/>
  <c r="G624" i="5"/>
  <c r="H624" i="5" s="1"/>
  <c r="I624" i="5" s="1"/>
  <c r="G625" i="5"/>
  <c r="H625" i="5" s="1"/>
  <c r="I625" i="5" s="1"/>
  <c r="G626" i="5"/>
  <c r="H626" i="5" s="1"/>
  <c r="I626" i="5" s="1"/>
  <c r="G627" i="5"/>
  <c r="H627" i="5" s="1"/>
  <c r="G628" i="5"/>
  <c r="H628" i="5" s="1"/>
  <c r="G629" i="5"/>
  <c r="H629" i="5" s="1"/>
  <c r="G630" i="5"/>
  <c r="H630" i="5" s="1"/>
  <c r="G631" i="5"/>
  <c r="H631" i="5" s="1"/>
  <c r="G632" i="5"/>
  <c r="G633" i="5"/>
  <c r="H633" i="5" s="1"/>
  <c r="G634" i="5"/>
  <c r="H634" i="5" s="1"/>
  <c r="I634" i="5" s="1"/>
  <c r="G635" i="5"/>
  <c r="H635" i="5" s="1"/>
  <c r="G636" i="5"/>
  <c r="H636" i="5" s="1"/>
  <c r="G621" i="5"/>
  <c r="H621" i="5" s="1"/>
  <c r="G605" i="5"/>
  <c r="H605" i="5" s="1"/>
  <c r="G606" i="5"/>
  <c r="H606" i="5" s="1"/>
  <c r="I606" i="5" s="1"/>
  <c r="G607" i="5"/>
  <c r="H607" i="5" s="1"/>
  <c r="I607" i="5" s="1"/>
  <c r="G608" i="5"/>
  <c r="H608" i="5" s="1"/>
  <c r="G609" i="5"/>
  <c r="H609" i="5" s="1"/>
  <c r="I609" i="5" s="1"/>
  <c r="G610" i="5"/>
  <c r="H610" i="5" s="1"/>
  <c r="G611" i="5"/>
  <c r="H611" i="5" s="1"/>
  <c r="G612" i="5"/>
  <c r="H612" i="5" s="1"/>
  <c r="G613" i="5"/>
  <c r="G614" i="5"/>
  <c r="G615" i="5"/>
  <c r="G616" i="5"/>
  <c r="H616" i="5" s="1"/>
  <c r="I616" i="5" s="1"/>
  <c r="G617" i="5"/>
  <c r="H617" i="5" s="1"/>
  <c r="G618" i="5"/>
  <c r="H618" i="5" s="1"/>
  <c r="G619" i="5"/>
  <c r="H619" i="5" s="1"/>
  <c r="G604" i="5"/>
  <c r="H604" i="5" s="1"/>
  <c r="G588" i="5"/>
  <c r="H588" i="5" s="1"/>
  <c r="G589" i="5"/>
  <c r="H589" i="5" s="1"/>
  <c r="G590" i="5"/>
  <c r="H590" i="5" s="1"/>
  <c r="G591" i="5"/>
  <c r="H591" i="5" s="1"/>
  <c r="G592" i="5"/>
  <c r="H592" i="5" s="1"/>
  <c r="G593" i="5"/>
  <c r="H593" i="5" s="1"/>
  <c r="G594" i="5"/>
  <c r="G595" i="5"/>
  <c r="G596" i="5"/>
  <c r="G597" i="5"/>
  <c r="H597" i="5" s="1"/>
  <c r="I597" i="5" s="1"/>
  <c r="G598" i="5"/>
  <c r="H598" i="5" s="1"/>
  <c r="G599" i="5"/>
  <c r="H599" i="5" s="1"/>
  <c r="I599" i="5" s="1"/>
  <c r="G600" i="5"/>
  <c r="H600" i="5" s="1"/>
  <c r="I600" i="5" s="1"/>
  <c r="G601" i="5"/>
  <c r="H601" i="5" s="1"/>
  <c r="G602" i="5"/>
  <c r="H602" i="5" s="1"/>
  <c r="G587" i="5"/>
  <c r="H587" i="5" s="1"/>
  <c r="G571" i="5"/>
  <c r="H571" i="5" s="1"/>
  <c r="G572" i="5"/>
  <c r="H572" i="5" s="1"/>
  <c r="I572" i="5" s="1"/>
  <c r="G573" i="5"/>
  <c r="H573" i="5" s="1"/>
  <c r="I573" i="5" s="1"/>
  <c r="G574" i="5"/>
  <c r="G575" i="5"/>
  <c r="G576" i="5"/>
  <c r="H576" i="5" s="1"/>
  <c r="G577" i="5"/>
  <c r="H577" i="5" s="1"/>
  <c r="G578" i="5"/>
  <c r="H578" i="5" s="1"/>
  <c r="G579" i="5"/>
  <c r="H579" i="5" s="1"/>
  <c r="I579" i="5" s="1"/>
  <c r="G580" i="5"/>
  <c r="G581" i="5"/>
  <c r="H581" i="5" s="1"/>
  <c r="G582" i="5"/>
  <c r="H582" i="5" s="1"/>
  <c r="J582" i="5" s="1"/>
  <c r="G583" i="5"/>
  <c r="H583" i="5" s="1"/>
  <c r="G584" i="5"/>
  <c r="H584" i="5" s="1"/>
  <c r="G585" i="5"/>
  <c r="H585" i="5" s="1"/>
  <c r="G570" i="5"/>
  <c r="H570" i="5" s="1"/>
  <c r="G554" i="5"/>
  <c r="H554" i="5" s="1"/>
  <c r="G555" i="5"/>
  <c r="H555" i="5" s="1"/>
  <c r="G556" i="5"/>
  <c r="H556" i="5" s="1"/>
  <c r="G557" i="5"/>
  <c r="H557" i="5" s="1"/>
  <c r="G558" i="5"/>
  <c r="H558" i="5" s="1"/>
  <c r="I558" i="5" s="1"/>
  <c r="G559" i="5"/>
  <c r="H559" i="5" s="1"/>
  <c r="G560" i="5"/>
  <c r="H560" i="5" s="1"/>
  <c r="G561" i="5"/>
  <c r="H561" i="5" s="1"/>
  <c r="G562" i="5"/>
  <c r="H562" i="5" s="1"/>
  <c r="G563" i="5"/>
  <c r="H563" i="5" s="1"/>
  <c r="G564" i="5"/>
  <c r="H564" i="5" s="1"/>
  <c r="G565" i="5"/>
  <c r="H565" i="5" s="1"/>
  <c r="I565" i="5" s="1"/>
  <c r="G566" i="5"/>
  <c r="H566" i="5" s="1"/>
  <c r="G567" i="5"/>
  <c r="H567" i="5" s="1"/>
  <c r="J567" i="5" s="1"/>
  <c r="G568" i="5"/>
  <c r="H568" i="5" s="1"/>
  <c r="G553" i="5"/>
  <c r="H553" i="5" s="1"/>
  <c r="J553" i="5" s="1"/>
  <c r="G537" i="5"/>
  <c r="G538" i="5"/>
  <c r="G539" i="5"/>
  <c r="H539" i="5" s="1"/>
  <c r="I539" i="5" s="1"/>
  <c r="G540" i="5"/>
  <c r="H540" i="5" s="1"/>
  <c r="G541" i="5"/>
  <c r="H541" i="5" s="1"/>
  <c r="G542" i="5"/>
  <c r="H542" i="5" s="1"/>
  <c r="I542" i="5" s="1"/>
  <c r="G543" i="5"/>
  <c r="H543" i="5" s="1"/>
  <c r="G544" i="5"/>
  <c r="H544" i="5" s="1"/>
  <c r="G545" i="5"/>
  <c r="H545" i="5" s="1"/>
  <c r="G546" i="5"/>
  <c r="H546" i="5" s="1"/>
  <c r="I546" i="5" s="1"/>
  <c r="G547" i="5"/>
  <c r="H547" i="5" s="1"/>
  <c r="G548" i="5"/>
  <c r="H548" i="5" s="1"/>
  <c r="G549" i="5"/>
  <c r="H549" i="5" s="1"/>
  <c r="G550" i="5"/>
  <c r="H550" i="5" s="1"/>
  <c r="G551" i="5"/>
  <c r="G536" i="5"/>
  <c r="H536" i="5" s="1"/>
  <c r="G520" i="5"/>
  <c r="G521" i="5"/>
  <c r="H521" i="5" s="1"/>
  <c r="G522" i="5"/>
  <c r="H522" i="5" s="1"/>
  <c r="I522" i="5" s="1"/>
  <c r="G523" i="5"/>
  <c r="G524" i="5"/>
  <c r="G525" i="5"/>
  <c r="G526" i="5"/>
  <c r="G527" i="5"/>
  <c r="G528" i="5"/>
  <c r="H528" i="5" s="1"/>
  <c r="G529" i="5"/>
  <c r="H529" i="5" s="1"/>
  <c r="I529" i="5" s="1"/>
  <c r="G530" i="5"/>
  <c r="H530" i="5" s="1"/>
  <c r="G531" i="5"/>
  <c r="H531" i="5" s="1"/>
  <c r="I531" i="5" s="1"/>
  <c r="G532" i="5"/>
  <c r="H532" i="5" s="1"/>
  <c r="G533" i="5"/>
  <c r="G534" i="5"/>
  <c r="H534" i="5" s="1"/>
  <c r="G519" i="5"/>
  <c r="G503" i="5"/>
  <c r="H503" i="5" s="1"/>
  <c r="G504" i="5"/>
  <c r="H504" i="5" s="1"/>
  <c r="I504" i="5" s="1"/>
  <c r="G505" i="5"/>
  <c r="H505" i="5" s="1"/>
  <c r="I505" i="5" s="1"/>
  <c r="G506" i="5"/>
  <c r="H506" i="5" s="1"/>
  <c r="G507" i="5"/>
  <c r="H507" i="5" s="1"/>
  <c r="I507" i="5" s="1"/>
  <c r="G508" i="5"/>
  <c r="H508" i="5" s="1"/>
  <c r="G509" i="5"/>
  <c r="H509" i="5" s="1"/>
  <c r="G510" i="5"/>
  <c r="H510" i="5" s="1"/>
  <c r="G511" i="5"/>
  <c r="H511" i="5" s="1"/>
  <c r="I511" i="5" s="1"/>
  <c r="G512" i="5"/>
  <c r="H512" i="5" s="1"/>
  <c r="I512" i="5" s="1"/>
  <c r="G513" i="5"/>
  <c r="H513" i="5" s="1"/>
  <c r="G514" i="5"/>
  <c r="H514" i="5" s="1"/>
  <c r="G515" i="5"/>
  <c r="H515" i="5" s="1"/>
  <c r="G516" i="5"/>
  <c r="H516" i="5" s="1"/>
  <c r="G517" i="5"/>
  <c r="H517" i="5" s="1"/>
  <c r="G502" i="5"/>
  <c r="H502" i="5" s="1"/>
  <c r="G486" i="5"/>
  <c r="G487" i="5"/>
  <c r="H487" i="5" s="1"/>
  <c r="I487" i="5" s="1"/>
  <c r="G488" i="5"/>
  <c r="H488" i="5" s="1"/>
  <c r="I488" i="5" s="1"/>
  <c r="G489" i="5"/>
  <c r="H489" i="5" s="1"/>
  <c r="G490" i="5"/>
  <c r="H490" i="5" s="1"/>
  <c r="G491" i="5"/>
  <c r="H491" i="5" s="1"/>
  <c r="G492" i="5"/>
  <c r="H492" i="5" s="1"/>
  <c r="G493" i="5"/>
  <c r="H493" i="5" s="1"/>
  <c r="G494" i="5"/>
  <c r="H494" i="5" s="1"/>
  <c r="I494" i="5" s="1"/>
  <c r="G495" i="5"/>
  <c r="H495" i="5" s="1"/>
  <c r="I495" i="5" s="1"/>
  <c r="G496" i="5"/>
  <c r="H496" i="5" s="1"/>
  <c r="G497" i="5"/>
  <c r="H497" i="5" s="1"/>
  <c r="G498" i="5"/>
  <c r="H498" i="5" s="1"/>
  <c r="G499" i="5"/>
  <c r="H499" i="5" s="1"/>
  <c r="G500" i="5"/>
  <c r="H500" i="5" s="1"/>
  <c r="G485" i="5"/>
  <c r="H485" i="5" s="1"/>
  <c r="G469" i="5"/>
  <c r="H469" i="5" s="1"/>
  <c r="G470" i="5"/>
  <c r="H470" i="5" s="1"/>
  <c r="G471" i="5"/>
  <c r="H471" i="5" s="1"/>
  <c r="J471" i="5" s="1"/>
  <c r="G472" i="5"/>
  <c r="H472" i="5" s="1"/>
  <c r="G473" i="5"/>
  <c r="H473" i="5" s="1"/>
  <c r="I473" i="5" s="1"/>
  <c r="G474" i="5"/>
  <c r="H474" i="5" s="1"/>
  <c r="G475" i="5"/>
  <c r="G476" i="5"/>
  <c r="G477" i="5"/>
  <c r="H477" i="5" s="1"/>
  <c r="G478" i="5"/>
  <c r="H478" i="5" s="1"/>
  <c r="J478" i="5" s="1"/>
  <c r="G479" i="5"/>
  <c r="H479" i="5" s="1"/>
  <c r="G480" i="5"/>
  <c r="H480" i="5" s="1"/>
  <c r="G481" i="5"/>
  <c r="H481" i="5" s="1"/>
  <c r="G482" i="5"/>
  <c r="H482" i="5" s="1"/>
  <c r="G483" i="5"/>
  <c r="H483" i="5" s="1"/>
  <c r="G468" i="5"/>
  <c r="H468" i="5" s="1"/>
  <c r="G452" i="5"/>
  <c r="H452" i="5" s="1"/>
  <c r="G453" i="5"/>
  <c r="H453" i="5" s="1"/>
  <c r="G454" i="5"/>
  <c r="H454" i="5" s="1"/>
  <c r="G455" i="5"/>
  <c r="H455" i="5" s="1"/>
  <c r="G456" i="5"/>
  <c r="G457" i="5"/>
  <c r="G458" i="5"/>
  <c r="G459" i="5"/>
  <c r="H459" i="5" s="1"/>
  <c r="G460" i="5"/>
  <c r="H460" i="5" s="1"/>
  <c r="G461" i="5"/>
  <c r="H461" i="5" s="1"/>
  <c r="I461" i="5" s="1"/>
  <c r="G462" i="5"/>
  <c r="H462" i="5" s="1"/>
  <c r="G463" i="5"/>
  <c r="H463" i="5" s="1"/>
  <c r="G464" i="5"/>
  <c r="H464" i="5" s="1"/>
  <c r="G465" i="5"/>
  <c r="H465" i="5" s="1"/>
  <c r="G466" i="5"/>
  <c r="H466" i="5" s="1"/>
  <c r="G451" i="5"/>
  <c r="H451" i="5" s="1"/>
  <c r="G435" i="5"/>
  <c r="H435" i="5" s="1"/>
  <c r="G436" i="5"/>
  <c r="H436" i="5" s="1"/>
  <c r="G437" i="5"/>
  <c r="G438" i="5"/>
  <c r="G439" i="5"/>
  <c r="G440" i="5"/>
  <c r="G441" i="5"/>
  <c r="H441" i="5" s="1"/>
  <c r="I441" i="5" s="1"/>
  <c r="G442" i="5"/>
  <c r="H442" i="5" s="1"/>
  <c r="G443" i="5"/>
  <c r="H443" i="5" s="1"/>
  <c r="I443" i="5" s="1"/>
  <c r="G444" i="5"/>
  <c r="H444" i="5" s="1"/>
  <c r="I444" i="5" s="1"/>
  <c r="G445" i="5"/>
  <c r="H445" i="5" s="1"/>
  <c r="G446" i="5"/>
  <c r="H446" i="5" s="1"/>
  <c r="G447" i="5"/>
  <c r="H447" i="5" s="1"/>
  <c r="J447" i="5" s="1"/>
  <c r="G448" i="5"/>
  <c r="H448" i="5" s="1"/>
  <c r="I448" i="5" s="1"/>
  <c r="G449" i="5"/>
  <c r="H449" i="5" s="1"/>
  <c r="G434" i="5"/>
  <c r="H434" i="5" s="1"/>
  <c r="I434" i="5" s="1"/>
  <c r="G418" i="5"/>
  <c r="G419" i="5"/>
  <c r="H419" i="5" s="1"/>
  <c r="J419" i="5" s="1"/>
  <c r="G420" i="5"/>
  <c r="G421" i="5"/>
  <c r="G422" i="5"/>
  <c r="G423" i="5"/>
  <c r="H423" i="5" s="1"/>
  <c r="J423" i="5" s="1"/>
  <c r="G424" i="5"/>
  <c r="H424" i="5" s="1"/>
  <c r="G425" i="5"/>
  <c r="H425" i="5" s="1"/>
  <c r="G426" i="5"/>
  <c r="H426" i="5" s="1"/>
  <c r="G427" i="5"/>
  <c r="H427" i="5" s="1"/>
  <c r="G428" i="5"/>
  <c r="H428" i="5" s="1"/>
  <c r="G429" i="5"/>
  <c r="H429" i="5" s="1"/>
  <c r="G430" i="5"/>
  <c r="H430" i="5" s="1"/>
  <c r="G431" i="5"/>
  <c r="H431" i="5" s="1"/>
  <c r="G432" i="5"/>
  <c r="G417" i="5"/>
  <c r="H417" i="5" s="1"/>
  <c r="G401" i="5"/>
  <c r="G402" i="5"/>
  <c r="G403" i="5"/>
  <c r="H403" i="5" s="1"/>
  <c r="I403" i="5" s="1"/>
  <c r="G404" i="5"/>
  <c r="H404" i="5" s="1"/>
  <c r="G405" i="5"/>
  <c r="H405" i="5" s="1"/>
  <c r="G406" i="5"/>
  <c r="H406" i="5" s="1"/>
  <c r="G407" i="5"/>
  <c r="H407" i="5" s="1"/>
  <c r="G408" i="5"/>
  <c r="H408" i="5" s="1"/>
  <c r="G409" i="5"/>
  <c r="H409" i="5" s="1"/>
  <c r="G410" i="5"/>
  <c r="H410" i="5" s="1"/>
  <c r="I410" i="5" s="1"/>
  <c r="G411" i="5"/>
  <c r="H411" i="5" s="1"/>
  <c r="G412" i="5"/>
  <c r="H412" i="5" s="1"/>
  <c r="G413" i="5"/>
  <c r="G414" i="5"/>
  <c r="H414" i="5" s="1"/>
  <c r="G415" i="5"/>
  <c r="H415" i="5" s="1"/>
  <c r="G400" i="5"/>
  <c r="H400" i="5" s="1"/>
  <c r="G384" i="5"/>
  <c r="H384" i="5" s="1"/>
  <c r="G385" i="5"/>
  <c r="H385" i="5" s="1"/>
  <c r="G386" i="5"/>
  <c r="H386" i="5" s="1"/>
  <c r="G387" i="5"/>
  <c r="H387" i="5" s="1"/>
  <c r="G388" i="5"/>
  <c r="H388" i="5" s="1"/>
  <c r="G389" i="5"/>
  <c r="H389" i="5" s="1"/>
  <c r="G390" i="5"/>
  <c r="H390" i="5" s="1"/>
  <c r="I390" i="5" s="1"/>
  <c r="G391" i="5"/>
  <c r="H391" i="5" s="1"/>
  <c r="G392" i="5"/>
  <c r="H392" i="5" s="1"/>
  <c r="G393" i="5"/>
  <c r="G394" i="5"/>
  <c r="G395" i="5"/>
  <c r="G396" i="5"/>
  <c r="H396" i="5" s="1"/>
  <c r="G397" i="5"/>
  <c r="H397" i="5" s="1"/>
  <c r="I397" i="5" s="1"/>
  <c r="G398" i="5"/>
  <c r="H398" i="5" s="1"/>
  <c r="G383" i="5"/>
  <c r="G367" i="5"/>
  <c r="H367" i="5" s="1"/>
  <c r="G368" i="5"/>
  <c r="H368" i="5" s="1"/>
  <c r="G369" i="5"/>
  <c r="H369" i="5" s="1"/>
  <c r="I369" i="5" s="1"/>
  <c r="G370" i="5"/>
  <c r="H370" i="5" s="1"/>
  <c r="G371" i="5"/>
  <c r="H371" i="5" s="1"/>
  <c r="J371" i="5" s="1"/>
  <c r="G372" i="5"/>
  <c r="H372" i="5" s="1"/>
  <c r="G373" i="5"/>
  <c r="H373" i="5" s="1"/>
  <c r="G374" i="5"/>
  <c r="H374" i="5" s="1"/>
  <c r="G375" i="5"/>
  <c r="H375" i="5" s="1"/>
  <c r="J375" i="5" s="1"/>
  <c r="G376" i="5"/>
  <c r="H376" i="5" s="1"/>
  <c r="I376" i="5" s="1"/>
  <c r="G377" i="5"/>
  <c r="H377" i="5" s="1"/>
  <c r="G378" i="5"/>
  <c r="H378" i="5" s="1"/>
  <c r="G379" i="5"/>
  <c r="H379" i="5" s="1"/>
  <c r="G380" i="5"/>
  <c r="H380" i="5" s="1"/>
  <c r="G381" i="5"/>
  <c r="H381" i="5" s="1"/>
  <c r="G366" i="5"/>
  <c r="H366" i="5" s="1"/>
  <c r="G350" i="5"/>
  <c r="H350" i="5" s="1"/>
  <c r="G351" i="5"/>
  <c r="H351" i="5" s="1"/>
  <c r="G352" i="5"/>
  <c r="H352" i="5" s="1"/>
  <c r="I352" i="5" s="1"/>
  <c r="G353" i="5"/>
  <c r="H353" i="5" s="1"/>
  <c r="G354" i="5"/>
  <c r="H354" i="5" s="1"/>
  <c r="I354" i="5" s="1"/>
  <c r="G355" i="5"/>
  <c r="H355" i="5" s="1"/>
  <c r="G356" i="5"/>
  <c r="H356" i="5" s="1"/>
  <c r="G357" i="5"/>
  <c r="H357" i="5" s="1"/>
  <c r="G358" i="5"/>
  <c r="H358" i="5" s="1"/>
  <c r="G359" i="5"/>
  <c r="H359" i="5" s="1"/>
  <c r="I359" i="5" s="1"/>
  <c r="G360" i="5"/>
  <c r="H360" i="5" s="1"/>
  <c r="G361" i="5"/>
  <c r="H361" i="5" s="1"/>
  <c r="G362" i="5"/>
  <c r="H362" i="5" s="1"/>
  <c r="I362" i="5" s="1"/>
  <c r="G363" i="5"/>
  <c r="H363" i="5" s="1"/>
  <c r="G364" i="5"/>
  <c r="H364" i="5" s="1"/>
  <c r="G349" i="5"/>
  <c r="H349" i="5" s="1"/>
  <c r="G333" i="5"/>
  <c r="H333" i="5" s="1"/>
  <c r="G334" i="5"/>
  <c r="H334" i="5" s="1"/>
  <c r="I334" i="5" s="1"/>
  <c r="G335" i="5"/>
  <c r="H335" i="5" s="1"/>
  <c r="I335" i="5" s="1"/>
  <c r="G336" i="5"/>
  <c r="G337" i="5"/>
  <c r="G338" i="5"/>
  <c r="H338" i="5" s="1"/>
  <c r="I338" i="5" s="1"/>
  <c r="G339" i="5"/>
  <c r="H339" i="5" s="1"/>
  <c r="G340" i="5"/>
  <c r="G341" i="5"/>
  <c r="H341" i="5" s="1"/>
  <c r="G342" i="5"/>
  <c r="G343" i="5"/>
  <c r="H343" i="5" s="1"/>
  <c r="G344" i="5"/>
  <c r="H344" i="5" s="1"/>
  <c r="G345" i="5"/>
  <c r="H345" i="5" s="1"/>
  <c r="G346" i="5"/>
  <c r="H346" i="5" s="1"/>
  <c r="G347" i="5"/>
  <c r="H347" i="5" s="1"/>
  <c r="G332" i="5"/>
  <c r="H332" i="5" s="1"/>
  <c r="G316" i="5"/>
  <c r="H316" i="5" s="1"/>
  <c r="G317" i="5"/>
  <c r="H317" i="5" s="1"/>
  <c r="I317" i="5" s="1"/>
  <c r="G318" i="5"/>
  <c r="G319" i="5"/>
  <c r="H319" i="5" s="1"/>
  <c r="I319" i="5" s="1"/>
  <c r="G320" i="5"/>
  <c r="H320" i="5" s="1"/>
  <c r="G321" i="5"/>
  <c r="G322" i="5"/>
  <c r="H322" i="5" s="1"/>
  <c r="G323" i="5"/>
  <c r="H323" i="5" s="1"/>
  <c r="G324" i="5"/>
  <c r="H324" i="5" s="1"/>
  <c r="I324" i="5" s="1"/>
  <c r="G325" i="5"/>
  <c r="H325" i="5" s="1"/>
  <c r="I325" i="5" s="1"/>
  <c r="G326" i="5"/>
  <c r="H326" i="5" s="1"/>
  <c r="I326" i="5" s="1"/>
  <c r="G327" i="5"/>
  <c r="H327" i="5" s="1"/>
  <c r="G328" i="5"/>
  <c r="H328" i="5" s="1"/>
  <c r="G329" i="5"/>
  <c r="H329" i="5" s="1"/>
  <c r="G330" i="5"/>
  <c r="H330" i="5" s="1"/>
  <c r="G315" i="5"/>
  <c r="H315" i="5" s="1"/>
  <c r="G299" i="5"/>
  <c r="H299" i="5" s="1"/>
  <c r="G300" i="5"/>
  <c r="H300" i="5" s="1"/>
  <c r="I300" i="5" s="1"/>
  <c r="G301" i="5"/>
  <c r="H301" i="5" s="1"/>
  <c r="I301" i="5" s="1"/>
  <c r="G302" i="5"/>
  <c r="G303" i="5"/>
  <c r="H303" i="5" s="1"/>
  <c r="G304" i="5"/>
  <c r="G305" i="5"/>
  <c r="H305" i="5" s="1"/>
  <c r="G306" i="5"/>
  <c r="H306" i="5" s="1"/>
  <c r="G307" i="5"/>
  <c r="H307" i="5" s="1"/>
  <c r="I307" i="5" s="1"/>
  <c r="G308" i="5"/>
  <c r="H308" i="5" s="1"/>
  <c r="I308" i="5" s="1"/>
  <c r="G309" i="5"/>
  <c r="H309" i="5" s="1"/>
  <c r="G310" i="5"/>
  <c r="H310" i="5" s="1"/>
  <c r="G311" i="5"/>
  <c r="H311" i="5" s="1"/>
  <c r="G312" i="5"/>
  <c r="H312" i="5" s="1"/>
  <c r="G313" i="5"/>
  <c r="H313" i="5" s="1"/>
  <c r="G298" i="5"/>
  <c r="H298" i="5" s="1"/>
  <c r="G282" i="5"/>
  <c r="G283" i="5"/>
  <c r="H283" i="5" s="1"/>
  <c r="J283" i="5" s="1"/>
  <c r="G284" i="5"/>
  <c r="H284" i="5" s="1"/>
  <c r="I284" i="5" s="1"/>
  <c r="G285" i="5"/>
  <c r="H285" i="5" s="1"/>
  <c r="G286" i="5"/>
  <c r="H286" i="5" s="1"/>
  <c r="G287" i="5"/>
  <c r="G288" i="5"/>
  <c r="H288" i="5" s="1"/>
  <c r="G289" i="5"/>
  <c r="H289" i="5" s="1"/>
  <c r="G290" i="5"/>
  <c r="H290" i="5" s="1"/>
  <c r="G291" i="5"/>
  <c r="H291" i="5" s="1"/>
  <c r="G292" i="5"/>
  <c r="H292" i="5" s="1"/>
  <c r="G293" i="5"/>
  <c r="H293" i="5" s="1"/>
  <c r="G294" i="5"/>
  <c r="H294" i="5" s="1"/>
  <c r="G295" i="5"/>
  <c r="H295" i="5" s="1"/>
  <c r="G296" i="5"/>
  <c r="H296" i="5" s="1"/>
  <c r="G281" i="5"/>
  <c r="H281" i="5" s="1"/>
  <c r="G265" i="5"/>
  <c r="H265" i="5" s="1"/>
  <c r="G266" i="5"/>
  <c r="H266" i="5" s="1"/>
  <c r="I266" i="5" s="1"/>
  <c r="G267" i="5"/>
  <c r="H267" i="5" s="1"/>
  <c r="I267" i="5" s="1"/>
  <c r="G268" i="5"/>
  <c r="H268" i="5" s="1"/>
  <c r="G269" i="5"/>
  <c r="H269" i="5" s="1"/>
  <c r="G270" i="5"/>
  <c r="H270" i="5" s="1"/>
  <c r="G271" i="5"/>
  <c r="H271" i="5" s="1"/>
  <c r="G272" i="5"/>
  <c r="H272" i="5" s="1"/>
  <c r="G273" i="5"/>
  <c r="H273" i="5" s="1"/>
  <c r="G274" i="5"/>
  <c r="H274" i="5" s="1"/>
  <c r="G275" i="5"/>
  <c r="H275" i="5" s="1"/>
  <c r="G276" i="5"/>
  <c r="H276" i="5" s="1"/>
  <c r="G277" i="5"/>
  <c r="H277" i="5" s="1"/>
  <c r="G278" i="5"/>
  <c r="H278" i="5" s="1"/>
  <c r="G279" i="5"/>
  <c r="H279" i="5" s="1"/>
  <c r="G264" i="5"/>
  <c r="H264" i="5" s="1"/>
  <c r="G248" i="5"/>
  <c r="G249" i="5"/>
  <c r="H249" i="5" s="1"/>
  <c r="G250" i="5"/>
  <c r="G251" i="5"/>
  <c r="H251" i="5" s="1"/>
  <c r="G252" i="5"/>
  <c r="G253" i="5"/>
  <c r="H253" i="5" s="1"/>
  <c r="G254" i="5"/>
  <c r="H254" i="5" s="1"/>
  <c r="G255" i="5"/>
  <c r="H255" i="5" s="1"/>
  <c r="I255" i="5" s="1"/>
  <c r="G256" i="5"/>
  <c r="H256" i="5" s="1"/>
  <c r="G257" i="5"/>
  <c r="H257" i="5" s="1"/>
  <c r="G258" i="5"/>
  <c r="H258" i="5" s="1"/>
  <c r="G259" i="5"/>
  <c r="H259" i="5" s="1"/>
  <c r="J259" i="5" s="1"/>
  <c r="G260" i="5"/>
  <c r="H260" i="5" s="1"/>
  <c r="G261" i="5"/>
  <c r="H261" i="5" s="1"/>
  <c r="G262" i="5"/>
  <c r="H262" i="5" s="1"/>
  <c r="G247" i="5"/>
  <c r="G231" i="5"/>
  <c r="G232" i="5"/>
  <c r="G233" i="5"/>
  <c r="G234" i="5"/>
  <c r="H234" i="5" s="1"/>
  <c r="G235" i="5"/>
  <c r="H235" i="5" s="1"/>
  <c r="I235" i="5" s="1"/>
  <c r="G236" i="5"/>
  <c r="H236" i="5" s="1"/>
  <c r="J236" i="5" s="1"/>
  <c r="G237" i="5"/>
  <c r="G238" i="5"/>
  <c r="G239" i="5"/>
  <c r="G240" i="5"/>
  <c r="H240" i="5" s="1"/>
  <c r="G241" i="5"/>
  <c r="H241" i="5" s="1"/>
  <c r="G242" i="5"/>
  <c r="H242" i="5" s="1"/>
  <c r="I242" i="5" s="1"/>
  <c r="G243" i="5"/>
  <c r="H243" i="5" s="1"/>
  <c r="J243" i="5" s="1"/>
  <c r="G244" i="5"/>
  <c r="H244" i="5" s="1"/>
  <c r="G245" i="5"/>
  <c r="G230" i="5"/>
  <c r="H230" i="5" s="1"/>
  <c r="G214" i="5"/>
  <c r="G215" i="5"/>
  <c r="H215" i="5" s="1"/>
  <c r="G216" i="5"/>
  <c r="H216" i="5" s="1"/>
  <c r="I216" i="5" s="1"/>
  <c r="G217" i="5"/>
  <c r="H217" i="5" s="1"/>
  <c r="I217" i="5" s="1"/>
  <c r="G218" i="5"/>
  <c r="G219" i="5"/>
  <c r="G220" i="5"/>
  <c r="G221" i="5"/>
  <c r="G222" i="5"/>
  <c r="G223" i="5"/>
  <c r="G224" i="5"/>
  <c r="G225" i="5"/>
  <c r="G226" i="5"/>
  <c r="G227" i="5"/>
  <c r="H227" i="5" s="1"/>
  <c r="G228" i="5"/>
  <c r="G213" i="5"/>
  <c r="H213" i="5" s="1"/>
  <c r="G197" i="5"/>
  <c r="H197" i="5" s="1"/>
  <c r="I197" i="5" s="1"/>
  <c r="G198" i="5"/>
  <c r="H198" i="5" s="1"/>
  <c r="I198" i="5" s="1"/>
  <c r="G199" i="5"/>
  <c r="G200" i="5"/>
  <c r="G201" i="5"/>
  <c r="H201" i="5" s="1"/>
  <c r="G202" i="5"/>
  <c r="H202" i="5" s="1"/>
  <c r="G203" i="5"/>
  <c r="G204" i="5"/>
  <c r="G205" i="5"/>
  <c r="G206" i="5"/>
  <c r="H206" i="5" s="1"/>
  <c r="I206" i="5" s="1"/>
  <c r="G207" i="5"/>
  <c r="H207" i="5" s="1"/>
  <c r="G208" i="5"/>
  <c r="H208" i="5" s="1"/>
  <c r="I208" i="5" s="1"/>
  <c r="G209" i="5"/>
  <c r="H209" i="5" s="1"/>
  <c r="G210" i="5"/>
  <c r="H210" i="5" s="1"/>
  <c r="G211" i="5"/>
  <c r="H211" i="5" s="1"/>
  <c r="G196" i="5"/>
  <c r="G180" i="5"/>
  <c r="G181" i="5"/>
  <c r="H181" i="5" s="1"/>
  <c r="G182" i="5"/>
  <c r="H182" i="5" s="1"/>
  <c r="I182" i="5" s="1"/>
  <c r="G183" i="5"/>
  <c r="H183" i="5" s="1"/>
  <c r="G184" i="5"/>
  <c r="G185" i="5"/>
  <c r="G186" i="5"/>
  <c r="G187" i="5"/>
  <c r="G188" i="5"/>
  <c r="G189" i="5"/>
  <c r="G190" i="5"/>
  <c r="H190" i="5" s="1"/>
  <c r="G191" i="5"/>
  <c r="H191" i="5" s="1"/>
  <c r="G192" i="5"/>
  <c r="H192" i="5" s="1"/>
  <c r="G193" i="5"/>
  <c r="H193" i="5" s="1"/>
  <c r="G194" i="5"/>
  <c r="G179" i="5"/>
  <c r="H179" i="5" s="1"/>
  <c r="G163" i="5"/>
  <c r="G164" i="5"/>
  <c r="G165" i="5"/>
  <c r="H165" i="5" s="1"/>
  <c r="I165" i="5" s="1"/>
  <c r="G166" i="5"/>
  <c r="G167" i="5"/>
  <c r="H167" i="5" s="1"/>
  <c r="G168" i="5"/>
  <c r="H168" i="5" s="1"/>
  <c r="G169" i="5"/>
  <c r="H169" i="5" s="1"/>
  <c r="G170" i="5"/>
  <c r="H170" i="5" s="1"/>
  <c r="G171" i="5"/>
  <c r="H171" i="5" s="1"/>
  <c r="G172" i="5"/>
  <c r="H172" i="5" s="1"/>
  <c r="G173" i="5"/>
  <c r="H173" i="5" s="1"/>
  <c r="G174" i="5"/>
  <c r="H174" i="5" s="1"/>
  <c r="I174" i="5" s="1"/>
  <c r="G175" i="5"/>
  <c r="H175" i="5" s="1"/>
  <c r="G176" i="5"/>
  <c r="H176" i="5" s="1"/>
  <c r="G177" i="5"/>
  <c r="G162" i="5"/>
  <c r="H162" i="5" s="1"/>
  <c r="G146" i="5"/>
  <c r="H146" i="5" s="1"/>
  <c r="G147" i="5"/>
  <c r="G148" i="5"/>
  <c r="G149" i="5"/>
  <c r="H149" i="5" s="1"/>
  <c r="G150" i="5"/>
  <c r="H150" i="5" s="1"/>
  <c r="I150" i="5" s="1"/>
  <c r="G151" i="5"/>
  <c r="H151" i="5" s="1"/>
  <c r="G152" i="5"/>
  <c r="H152" i="5" s="1"/>
  <c r="G153" i="5"/>
  <c r="H153" i="5" s="1"/>
  <c r="G154" i="5"/>
  <c r="H154" i="5" s="1"/>
  <c r="G155" i="5"/>
  <c r="G156" i="5"/>
  <c r="H156" i="5" s="1"/>
  <c r="G157" i="5"/>
  <c r="H157" i="5" s="1"/>
  <c r="G158" i="5"/>
  <c r="H158" i="5" s="1"/>
  <c r="G159" i="5"/>
  <c r="H159" i="5" s="1"/>
  <c r="G160" i="5"/>
  <c r="H160" i="5" s="1"/>
  <c r="G145" i="5"/>
  <c r="G129" i="5"/>
  <c r="G130" i="5"/>
  <c r="H130" i="5" s="1"/>
  <c r="I130" i="5" s="1"/>
  <c r="G131" i="5"/>
  <c r="G132" i="5"/>
  <c r="H132" i="5" s="1"/>
  <c r="G133" i="5"/>
  <c r="H133" i="5" s="1"/>
  <c r="G134" i="5"/>
  <c r="H134" i="5" s="1"/>
  <c r="G135" i="5"/>
  <c r="H135" i="5" s="1"/>
  <c r="G136" i="5"/>
  <c r="H136" i="5" s="1"/>
  <c r="G137" i="5"/>
  <c r="G138" i="5"/>
  <c r="G139" i="5"/>
  <c r="H139" i="5" s="1"/>
  <c r="G140" i="5"/>
  <c r="H140" i="5" s="1"/>
  <c r="G141" i="5"/>
  <c r="H141" i="5" s="1"/>
  <c r="G142" i="5"/>
  <c r="H142" i="5" s="1"/>
  <c r="G143" i="5"/>
  <c r="H143" i="5" s="1"/>
  <c r="G128" i="5"/>
  <c r="H128" i="5" s="1"/>
  <c r="G112" i="5"/>
  <c r="G113" i="5"/>
  <c r="G114" i="5"/>
  <c r="G115" i="5"/>
  <c r="H115" i="5" s="1"/>
  <c r="G116" i="5"/>
  <c r="H116" i="5" s="1"/>
  <c r="I116" i="5" s="1"/>
  <c r="G117" i="5"/>
  <c r="G118" i="5"/>
  <c r="G119" i="5"/>
  <c r="H119" i="5" s="1"/>
  <c r="I119" i="5" s="1"/>
  <c r="G120" i="5"/>
  <c r="G121" i="5"/>
  <c r="G122" i="5"/>
  <c r="G123" i="5"/>
  <c r="G124" i="5"/>
  <c r="H124" i="5" s="1"/>
  <c r="I124" i="5" s="1"/>
  <c r="G125" i="5"/>
  <c r="H125" i="5" s="1"/>
  <c r="G126" i="5"/>
  <c r="H126" i="5" s="1"/>
  <c r="G111" i="5"/>
  <c r="H111" i="5" s="1"/>
  <c r="I111" i="5" s="1"/>
  <c r="G95" i="5"/>
  <c r="G96" i="5"/>
  <c r="H96" i="5" s="1"/>
  <c r="J96" i="5" s="1"/>
  <c r="G97" i="5"/>
  <c r="H97" i="5" s="1"/>
  <c r="G98" i="5"/>
  <c r="H98" i="5" s="1"/>
  <c r="G99" i="5"/>
  <c r="H99" i="5" s="1"/>
  <c r="G100" i="5"/>
  <c r="G101" i="5"/>
  <c r="H101" i="5" s="1"/>
  <c r="G102" i="5"/>
  <c r="H102" i="5" s="1"/>
  <c r="G103" i="5"/>
  <c r="H103" i="5" s="1"/>
  <c r="G104" i="5"/>
  <c r="G105" i="5"/>
  <c r="H105" i="5" s="1"/>
  <c r="G106" i="5"/>
  <c r="H106" i="5" s="1"/>
  <c r="G107" i="5"/>
  <c r="H107" i="5" s="1"/>
  <c r="G108" i="5"/>
  <c r="H108" i="5" s="1"/>
  <c r="G109" i="5"/>
  <c r="H109" i="5" s="1"/>
  <c r="I109" i="5" s="1"/>
  <c r="G94" i="5"/>
  <c r="H94" i="5" s="1"/>
  <c r="G78" i="5"/>
  <c r="H78" i="5" s="1"/>
  <c r="I78" i="5" s="1"/>
  <c r="G79" i="5"/>
  <c r="H79" i="5" s="1"/>
  <c r="I79" i="5" s="1"/>
  <c r="G80" i="5"/>
  <c r="H80" i="5" s="1"/>
  <c r="I80" i="5" s="1"/>
  <c r="G81" i="5"/>
  <c r="G82" i="5"/>
  <c r="H82" i="5" s="1"/>
  <c r="G83" i="5"/>
  <c r="H83" i="5" s="1"/>
  <c r="G84" i="5"/>
  <c r="H84" i="5" s="1"/>
  <c r="G85" i="5"/>
  <c r="G86" i="5"/>
  <c r="H86" i="5" s="1"/>
  <c r="I86" i="5" s="1"/>
  <c r="G87" i="5"/>
  <c r="H87" i="5" s="1"/>
  <c r="I87" i="5" s="1"/>
  <c r="G88" i="5"/>
  <c r="H88" i="5" s="1"/>
  <c r="I88" i="5" s="1"/>
  <c r="G89" i="5"/>
  <c r="H89" i="5" s="1"/>
  <c r="G90" i="5"/>
  <c r="H90" i="5" s="1"/>
  <c r="G91" i="5"/>
  <c r="H91" i="5" s="1"/>
  <c r="G92" i="5"/>
  <c r="H92" i="5" s="1"/>
  <c r="I92" i="5" s="1"/>
  <c r="G77" i="5"/>
  <c r="H77" i="5"/>
  <c r="H81" i="5"/>
  <c r="H85" i="5"/>
  <c r="I85" i="5" s="1"/>
  <c r="H95" i="5"/>
  <c r="H100" i="5"/>
  <c r="H104" i="5"/>
  <c r="H112" i="5"/>
  <c r="H113" i="5"/>
  <c r="H114" i="5"/>
  <c r="I114" i="5" s="1"/>
  <c r="H117" i="5"/>
  <c r="H118" i="5"/>
  <c r="H120" i="5"/>
  <c r="H121" i="5"/>
  <c r="H122" i="5"/>
  <c r="H123" i="5"/>
  <c r="I123" i="5" s="1"/>
  <c r="H129" i="5"/>
  <c r="H131" i="5"/>
  <c r="H137" i="5"/>
  <c r="J137" i="5" s="1"/>
  <c r="I137" i="5"/>
  <c r="H138" i="5"/>
  <c r="J138" i="5" s="1"/>
  <c r="H145" i="5"/>
  <c r="H147" i="5"/>
  <c r="H148" i="5"/>
  <c r="I148" i="5" s="1"/>
  <c r="H155" i="5"/>
  <c r="I155" i="5" s="1"/>
  <c r="H163" i="5"/>
  <c r="H164" i="5"/>
  <c r="H166" i="5"/>
  <c r="H177" i="5"/>
  <c r="H180" i="5"/>
  <c r="H184" i="5"/>
  <c r="H185" i="5"/>
  <c r="H186" i="5"/>
  <c r="H187" i="5"/>
  <c r="H188" i="5"/>
  <c r="H189" i="5"/>
  <c r="I189" i="5" s="1"/>
  <c r="H194" i="5"/>
  <c r="H196" i="5"/>
  <c r="H199" i="5"/>
  <c r="I199" i="5" s="1"/>
  <c r="H200" i="5"/>
  <c r="H203" i="5"/>
  <c r="H204" i="5"/>
  <c r="I204" i="5" s="1"/>
  <c r="J204" i="5"/>
  <c r="H205" i="5"/>
  <c r="H214" i="5"/>
  <c r="H218" i="5"/>
  <c r="I218" i="5" s="1"/>
  <c r="H219" i="5"/>
  <c r="H220" i="5"/>
  <c r="H221" i="5"/>
  <c r="H222" i="5"/>
  <c r="H223" i="5"/>
  <c r="H224" i="5"/>
  <c r="I224" i="5" s="1"/>
  <c r="J224" i="5"/>
  <c r="H225" i="5"/>
  <c r="I225" i="5" s="1"/>
  <c r="H226" i="5"/>
  <c r="J226" i="5" s="1"/>
  <c r="H228" i="5"/>
  <c r="I228" i="5" s="1"/>
  <c r="H231" i="5"/>
  <c r="H232" i="5"/>
  <c r="H233" i="5"/>
  <c r="H237" i="5"/>
  <c r="H238" i="5"/>
  <c r="H239" i="5"/>
  <c r="H245" i="5"/>
  <c r="H247" i="5"/>
  <c r="H248" i="5"/>
  <c r="H250" i="5"/>
  <c r="H252" i="5"/>
  <c r="J252" i="5" s="1"/>
  <c r="H282" i="5"/>
  <c r="H287" i="5"/>
  <c r="I287" i="5" s="1"/>
  <c r="H302" i="5"/>
  <c r="H304" i="5"/>
  <c r="I304" i="5" s="1"/>
  <c r="H318" i="5"/>
  <c r="I318" i="5" s="1"/>
  <c r="H321" i="5"/>
  <c r="J321" i="5" s="1"/>
  <c r="H336" i="5"/>
  <c r="H337" i="5"/>
  <c r="I337" i="5" s="1"/>
  <c r="H340" i="5"/>
  <c r="H342" i="5"/>
  <c r="I342" i="5" s="1"/>
  <c r="H383" i="5"/>
  <c r="I383" i="5" s="1"/>
  <c r="H393" i="5"/>
  <c r="H394" i="5"/>
  <c r="H395" i="5"/>
  <c r="J395" i="5" s="1"/>
  <c r="H401" i="5"/>
  <c r="H402" i="5"/>
  <c r="H413" i="5"/>
  <c r="H418" i="5"/>
  <c r="J418" i="5" s="1"/>
  <c r="I418" i="5"/>
  <c r="H420" i="5"/>
  <c r="H421" i="5"/>
  <c r="I421" i="5" s="1"/>
  <c r="H422" i="5"/>
  <c r="I422" i="5" s="1"/>
  <c r="H432" i="5"/>
  <c r="J432" i="5" s="1"/>
  <c r="H437" i="5"/>
  <c r="I437" i="5" s="1"/>
  <c r="H438" i="5"/>
  <c r="H439" i="5"/>
  <c r="I439" i="5" s="1"/>
  <c r="H440" i="5"/>
  <c r="J440" i="5" s="1"/>
  <c r="H456" i="5"/>
  <c r="H457" i="5"/>
  <c r="I457" i="5" s="1"/>
  <c r="H458" i="5"/>
  <c r="H475" i="5"/>
  <c r="H476" i="5"/>
  <c r="J476" i="5" s="1"/>
  <c r="H486" i="5"/>
  <c r="H519" i="5"/>
  <c r="H520" i="5"/>
  <c r="H523" i="5"/>
  <c r="I523" i="5" s="1"/>
  <c r="H524" i="5"/>
  <c r="H525" i="5"/>
  <c r="H526" i="5"/>
  <c r="H527" i="5"/>
  <c r="J527" i="5" s="1"/>
  <c r="H533" i="5"/>
  <c r="H537" i="5"/>
  <c r="H538" i="5"/>
  <c r="H551" i="5"/>
  <c r="H574" i="5"/>
  <c r="H575" i="5"/>
  <c r="H580" i="5"/>
  <c r="I580" i="5" s="1"/>
  <c r="H594" i="5"/>
  <c r="H595" i="5"/>
  <c r="H596" i="5"/>
  <c r="I596" i="5" s="1"/>
  <c r="H613" i="5"/>
  <c r="I613" i="5" s="1"/>
  <c r="H614" i="5"/>
  <c r="I614" i="5" s="1"/>
  <c r="H615" i="5"/>
  <c r="H632" i="5"/>
  <c r="H638" i="5"/>
  <c r="H639" i="5"/>
  <c r="H641" i="5"/>
  <c r="I641" i="5" s="1"/>
  <c r="H655" i="5"/>
  <c r="H671" i="5" s="1"/>
  <c r="H657" i="5"/>
  <c r="J657" i="5" s="1"/>
  <c r="H658" i="5"/>
  <c r="I658" i="5" s="1"/>
  <c r="H659" i="5"/>
  <c r="H660" i="5"/>
  <c r="I660" i="5" s="1"/>
  <c r="J660" i="5"/>
  <c r="H661" i="5"/>
  <c r="I661" i="5" s="1"/>
  <c r="H670" i="5"/>
  <c r="J670" i="5" s="1"/>
  <c r="H675" i="5"/>
  <c r="H676" i="5"/>
  <c r="H677" i="5"/>
  <c r="H695" i="5"/>
  <c r="H696" i="5"/>
  <c r="H698" i="5"/>
  <c r="H713" i="5"/>
  <c r="H714" i="5"/>
  <c r="H726" i="5"/>
  <c r="I726" i="5" s="1"/>
  <c r="H732" i="5"/>
  <c r="J732" i="5" s="1"/>
  <c r="H755" i="5"/>
  <c r="I755" i="5" s="1"/>
  <c r="H758" i="5"/>
  <c r="I758" i="5" s="1"/>
  <c r="H759" i="5"/>
  <c r="I759" i="5" s="1"/>
  <c r="H760" i="5"/>
  <c r="I760" i="5" s="1"/>
  <c r="H761" i="5"/>
  <c r="H774" i="5"/>
  <c r="H775" i="5"/>
  <c r="H776" i="5"/>
  <c r="I776" i="5" s="1"/>
  <c r="H777" i="5"/>
  <c r="I777" i="5" s="1"/>
  <c r="H779" i="5"/>
  <c r="J779" i="5" s="1"/>
  <c r="I779" i="5"/>
  <c r="H780" i="5"/>
  <c r="I780" i="5" s="1"/>
  <c r="H781" i="5"/>
  <c r="H782" i="5"/>
  <c r="H789" i="5"/>
  <c r="H794" i="5"/>
  <c r="I794" i="5" s="1"/>
  <c r="H795" i="5"/>
  <c r="H797" i="5"/>
  <c r="J797" i="5" s="1"/>
  <c r="H813" i="5"/>
  <c r="I813" i="5" s="1"/>
  <c r="H814" i="5"/>
  <c r="H815" i="5"/>
  <c r="H816" i="5"/>
  <c r="H832" i="5"/>
  <c r="H840" i="5"/>
  <c r="H845" i="5"/>
  <c r="I845" i="5" s="1"/>
  <c r="H851" i="5"/>
  <c r="I851" i="5" s="1"/>
  <c r="H859" i="5"/>
  <c r="H877" i="5"/>
  <c r="J877" i="5" s="1"/>
  <c r="H878" i="5"/>
  <c r="I878" i="5" s="1"/>
  <c r="H879" i="5"/>
  <c r="J879" i="5" s="1"/>
  <c r="H882" i="5"/>
  <c r="H891" i="5"/>
  <c r="H895" i="5"/>
  <c r="I895" i="5" s="1"/>
  <c r="H896" i="5"/>
  <c r="I896" i="5" s="1"/>
  <c r="H899" i="5"/>
  <c r="I899" i="5" s="1"/>
  <c r="H908" i="5"/>
  <c r="H910" i="5"/>
  <c r="H912" i="5"/>
  <c r="I912" i="5" s="1"/>
  <c r="H913" i="5"/>
  <c r="I913" i="5" s="1"/>
  <c r="H914" i="5"/>
  <c r="H915" i="5"/>
  <c r="H916" i="5"/>
  <c r="J916" i="5" s="1"/>
  <c r="I916" i="5"/>
  <c r="H917" i="5"/>
  <c r="H918" i="5"/>
  <c r="H921" i="5"/>
  <c r="H922" i="5"/>
  <c r="I922" i="5" s="1"/>
  <c r="H932" i="5"/>
  <c r="I932" i="5" s="1"/>
  <c r="H933" i="5"/>
  <c r="H934" i="5"/>
  <c r="H935" i="5"/>
  <c r="J935" i="5" s="1"/>
  <c r="H951" i="5"/>
  <c r="H952" i="5"/>
  <c r="H953" i="5"/>
  <c r="H954" i="5"/>
  <c r="I954" i="5" s="1"/>
  <c r="H970" i="5"/>
  <c r="H971" i="5"/>
  <c r="I971" i="5" s="1"/>
  <c r="H972" i="5"/>
  <c r="I972" i="5" s="1"/>
  <c r="H983" i="5"/>
  <c r="J983" i="5" s="1"/>
  <c r="I983" i="5"/>
  <c r="H996" i="5"/>
  <c r="H997" i="5"/>
  <c r="I997" i="5" s="1"/>
  <c r="H998" i="5"/>
  <c r="I998" i="5" s="1"/>
  <c r="H999" i="5"/>
  <c r="H1000" i="5"/>
  <c r="I1000" i="5" s="1"/>
  <c r="H1010" i="5"/>
  <c r="H1012" i="5"/>
  <c r="H1013" i="5"/>
  <c r="H1015" i="5"/>
  <c r="I1015" i="5" s="1"/>
  <c r="H1016" i="5"/>
  <c r="H1018" i="5"/>
  <c r="J1018" i="5" s="1"/>
  <c r="H1027" i="5"/>
  <c r="Q7"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Q36" i="6"/>
  <c r="Q37" i="6"/>
  <c r="Q38" i="6"/>
  <c r="Q39" i="6"/>
  <c r="Q40" i="6"/>
  <c r="Q41" i="6"/>
  <c r="Q42" i="6"/>
  <c r="Q43" i="6"/>
  <c r="Q44" i="6"/>
  <c r="Q45" i="6"/>
  <c r="Q46" i="6"/>
  <c r="Q47" i="6"/>
  <c r="Q48" i="6"/>
  <c r="Q49" i="6"/>
  <c r="Q50" i="6"/>
  <c r="Q51" i="6"/>
  <c r="Q52" i="6"/>
  <c r="Q53" i="6"/>
  <c r="Q54" i="6"/>
  <c r="Q55" i="6"/>
  <c r="Q56" i="6"/>
  <c r="Q57" i="6"/>
  <c r="Q58" i="6"/>
  <c r="Q59" i="6"/>
  <c r="Q6" i="6"/>
  <c r="N62" i="6"/>
  <c r="B6" i="10"/>
  <c r="N61" i="6"/>
  <c r="B65" i="9"/>
  <c r="B66" i="9"/>
  <c r="B67" i="9"/>
  <c r="B68" i="9"/>
  <c r="B69" i="9"/>
  <c r="B64" i="9"/>
  <c r="C8" i="4"/>
  <c r="B61" i="10"/>
  <c r="H739" i="5" l="1"/>
  <c r="I299" i="5"/>
  <c r="J299" i="5"/>
  <c r="I694" i="5"/>
  <c r="J694" i="5"/>
  <c r="H688" i="5"/>
  <c r="H756" i="5"/>
  <c r="H569" i="5"/>
  <c r="J421" i="5"/>
  <c r="J287" i="5"/>
  <c r="G739" i="5"/>
  <c r="I670" i="5"/>
  <c r="G688" i="5"/>
  <c r="I527" i="5"/>
  <c r="I388" i="5"/>
  <c r="J388" i="5"/>
  <c r="J860" i="5"/>
  <c r="I860" i="5"/>
  <c r="J523" i="5"/>
  <c r="J678" i="5"/>
  <c r="J304" i="5"/>
  <c r="J823" i="5"/>
  <c r="I823" i="5"/>
  <c r="I269" i="5"/>
  <c r="J269" i="5"/>
  <c r="J406" i="5"/>
  <c r="I406" i="5"/>
  <c r="I644" i="5"/>
  <c r="J644" i="5"/>
  <c r="I744" i="5"/>
  <c r="J744" i="5"/>
  <c r="I844" i="5"/>
  <c r="J844" i="5"/>
  <c r="J899" i="5"/>
  <c r="I765" i="5"/>
  <c r="J599" i="5"/>
  <c r="I395" i="5"/>
  <c r="J813" i="5"/>
  <c r="J780" i="5"/>
  <c r="J337" i="5"/>
  <c r="I476" i="5"/>
  <c r="I797" i="5"/>
  <c r="I657" i="5"/>
  <c r="I877" i="5"/>
  <c r="J422" i="5"/>
  <c r="I273" i="5"/>
  <c r="J273" i="5"/>
  <c r="J630" i="5"/>
  <c r="I630" i="5"/>
  <c r="J687" i="5"/>
  <c r="I687" i="5"/>
  <c r="J806" i="5"/>
  <c r="I806" i="5"/>
  <c r="J729" i="5"/>
  <c r="I729" i="5"/>
  <c r="I967" i="5"/>
  <c r="J967" i="5"/>
  <c r="J673" i="5"/>
  <c r="I673" i="5"/>
  <c r="I153" i="5"/>
  <c r="J153" i="5"/>
  <c r="J691" i="5"/>
  <c r="I691" i="5"/>
  <c r="I810" i="5"/>
  <c r="J810" i="5"/>
  <c r="I848" i="5"/>
  <c r="J848" i="5"/>
  <c r="I436" i="5"/>
  <c r="J436" i="5"/>
  <c r="I474" i="5"/>
  <c r="J474" i="5"/>
  <c r="J555" i="5"/>
  <c r="I555" i="5"/>
  <c r="J712" i="5"/>
  <c r="I712" i="5"/>
  <c r="J490" i="5"/>
  <c r="I490" i="5"/>
  <c r="J863" i="5"/>
  <c r="I863" i="5"/>
  <c r="J507" i="5"/>
  <c r="I619" i="5"/>
  <c r="J619" i="5"/>
  <c r="I164" i="5"/>
  <c r="J164" i="5"/>
  <c r="J749" i="5"/>
  <c r="I749" i="5"/>
  <c r="I234" i="5"/>
  <c r="J234" i="5"/>
  <c r="I491" i="5"/>
  <c r="J491" i="5"/>
  <c r="J828" i="5"/>
  <c r="I828" i="5"/>
  <c r="J117" i="5"/>
  <c r="I117" i="5"/>
  <c r="J483" i="5"/>
  <c r="I483" i="5"/>
  <c r="J541" i="5"/>
  <c r="I541" i="5"/>
  <c r="I358" i="5"/>
  <c r="J358" i="5"/>
  <c r="I252" i="5"/>
  <c r="I1018" i="5"/>
  <c r="J997" i="5"/>
  <c r="I935" i="5"/>
  <c r="I283" i="5"/>
  <c r="I432" i="5"/>
  <c r="I1017" i="5"/>
  <c r="J1017" i="5"/>
  <c r="I1014" i="5"/>
  <c r="J1014" i="5"/>
  <c r="J1001" i="5"/>
  <c r="I1001" i="5"/>
  <c r="J1004" i="5"/>
  <c r="J990" i="5"/>
  <c r="I990" i="5"/>
  <c r="I974" i="5"/>
  <c r="J974" i="5"/>
  <c r="I946" i="5"/>
  <c r="J929" i="5"/>
  <c r="I929" i="5"/>
  <c r="I942" i="5"/>
  <c r="J942" i="5"/>
  <c r="I936" i="5"/>
  <c r="J922" i="5"/>
  <c r="I906" i="5"/>
  <c r="J906" i="5"/>
  <c r="I905" i="5"/>
  <c r="J905" i="5"/>
  <c r="I898" i="5"/>
  <c r="J898" i="5"/>
  <c r="I889" i="5"/>
  <c r="J889" i="5"/>
  <c r="I879" i="5"/>
  <c r="J867" i="5"/>
  <c r="I867" i="5"/>
  <c r="I865" i="5"/>
  <c r="J865" i="5"/>
  <c r="J835" i="5"/>
  <c r="I835" i="5"/>
  <c r="J837" i="5"/>
  <c r="I837" i="5"/>
  <c r="J833" i="5"/>
  <c r="I833" i="5"/>
  <c r="I817" i="5"/>
  <c r="J817" i="5"/>
  <c r="I820" i="5"/>
  <c r="J820" i="5"/>
  <c r="I804" i="5"/>
  <c r="J804" i="5"/>
  <c r="I799" i="5"/>
  <c r="J799" i="5"/>
  <c r="J776" i="5"/>
  <c r="I766" i="5"/>
  <c r="J766" i="5"/>
  <c r="I770" i="5"/>
  <c r="J770" i="5"/>
  <c r="J758" i="5"/>
  <c r="I751" i="5"/>
  <c r="J751" i="5"/>
  <c r="I752" i="5"/>
  <c r="J752" i="5"/>
  <c r="I736" i="5"/>
  <c r="J736" i="5"/>
  <c r="I732" i="5"/>
  <c r="J725" i="5"/>
  <c r="J719" i="5"/>
  <c r="I719" i="5"/>
  <c r="I715" i="5"/>
  <c r="J715" i="5"/>
  <c r="J708" i="5"/>
  <c r="I708" i="5"/>
  <c r="I697" i="5"/>
  <c r="J697" i="5"/>
  <c r="J685" i="5"/>
  <c r="I685" i="5"/>
  <c r="J684" i="5"/>
  <c r="I684" i="5"/>
  <c r="I680" i="5"/>
  <c r="J680" i="5"/>
  <c r="I656" i="5"/>
  <c r="J656" i="5"/>
  <c r="I663" i="5"/>
  <c r="J663" i="5"/>
  <c r="J661" i="5"/>
  <c r="I633" i="5"/>
  <c r="J633" i="5"/>
  <c r="J626" i="5"/>
  <c r="J623" i="5"/>
  <c r="I617" i="5"/>
  <c r="J617" i="5"/>
  <c r="I610" i="5"/>
  <c r="J610" i="5"/>
  <c r="I592" i="5"/>
  <c r="J592" i="5"/>
  <c r="J596" i="5"/>
  <c r="J600" i="5"/>
  <c r="J576" i="5"/>
  <c r="I576" i="5"/>
  <c r="I582" i="5"/>
  <c r="J562" i="5"/>
  <c r="I562" i="5"/>
  <c r="I554" i="5"/>
  <c r="J554" i="5"/>
  <c r="J569" i="5" s="1"/>
  <c r="J548" i="5"/>
  <c r="I548" i="5"/>
  <c r="I549" i="5"/>
  <c r="J549" i="5"/>
  <c r="I532" i="5"/>
  <c r="J532" i="5"/>
  <c r="I530" i="5"/>
  <c r="J530" i="5"/>
  <c r="I514" i="5"/>
  <c r="J514" i="5"/>
  <c r="I498" i="5"/>
  <c r="J498" i="5"/>
  <c r="J497" i="5"/>
  <c r="I497" i="5"/>
  <c r="J481" i="5"/>
  <c r="I481" i="5"/>
  <c r="J464" i="5"/>
  <c r="I464" i="5"/>
  <c r="J439" i="5"/>
  <c r="I447" i="5"/>
  <c r="I440" i="5"/>
  <c r="I429" i="5"/>
  <c r="J429" i="5"/>
  <c r="I426" i="5"/>
  <c r="J426" i="5"/>
  <c r="I423" i="5"/>
  <c r="I412" i="5"/>
  <c r="J412" i="5"/>
  <c r="J405" i="5"/>
  <c r="I405" i="5"/>
  <c r="J396" i="5"/>
  <c r="I396" i="5"/>
  <c r="I378" i="5"/>
  <c r="J378" i="5"/>
  <c r="J368" i="5"/>
  <c r="I368" i="5"/>
  <c r="J345" i="5"/>
  <c r="I345" i="5"/>
  <c r="J338" i="5"/>
  <c r="J328" i="5"/>
  <c r="I328" i="5"/>
  <c r="I321" i="5"/>
  <c r="I310" i="5"/>
  <c r="J310" i="5"/>
  <c r="I286" i="5"/>
  <c r="J286" i="5"/>
  <c r="J277" i="5"/>
  <c r="I277" i="5"/>
  <c r="I276" i="5"/>
  <c r="J276" i="5"/>
  <c r="I270" i="5"/>
  <c r="J270" i="5"/>
  <c r="J266" i="5"/>
  <c r="I251" i="5"/>
  <c r="J251" i="5"/>
  <c r="I258" i="5"/>
  <c r="J258" i="5"/>
  <c r="J255" i="5"/>
  <c r="I241" i="5"/>
  <c r="J241" i="5"/>
  <c r="J202" i="5"/>
  <c r="I202" i="5"/>
  <c r="J197" i="5"/>
  <c r="I171" i="5"/>
  <c r="J171" i="5"/>
  <c r="I158" i="5"/>
  <c r="J158" i="5"/>
  <c r="J151" i="5"/>
  <c r="I151" i="5"/>
  <c r="J146" i="5"/>
  <c r="I146" i="5"/>
  <c r="I126" i="5"/>
  <c r="J126" i="5"/>
  <c r="J99" i="5"/>
  <c r="I99" i="5"/>
  <c r="J109" i="5"/>
  <c r="I96" i="5"/>
  <c r="J253" i="5"/>
  <c r="I253" i="5"/>
  <c r="I593" i="5"/>
  <c r="J593" i="5"/>
  <c r="I561" i="5"/>
  <c r="J561" i="5"/>
  <c r="I453" i="5"/>
  <c r="J453" i="5"/>
  <c r="I222" i="5"/>
  <c r="J222" i="5"/>
  <c r="I211" i="5"/>
  <c r="J211" i="5"/>
  <c r="I341" i="5"/>
  <c r="J341" i="5"/>
  <c r="I534" i="5"/>
  <c r="J534" i="5"/>
  <c r="I984" i="5"/>
  <c r="J984" i="5"/>
  <c r="I891" i="5"/>
  <c r="J891" i="5"/>
  <c r="I112" i="5"/>
  <c r="J112" i="5"/>
  <c r="I106" i="5"/>
  <c r="J106" i="5"/>
  <c r="I627" i="5"/>
  <c r="J627" i="5"/>
  <c r="I583" i="5"/>
  <c r="J583" i="5"/>
  <c r="I469" i="5"/>
  <c r="J469" i="5"/>
  <c r="I215" i="5"/>
  <c r="J215" i="5"/>
  <c r="J816" i="5"/>
  <c r="I816" i="5"/>
  <c r="I350" i="5"/>
  <c r="J350" i="5"/>
  <c r="I262" i="5"/>
  <c r="J262" i="5"/>
  <c r="I707" i="5"/>
  <c r="J707" i="5"/>
  <c r="J560" i="5"/>
  <c r="I560" i="5"/>
  <c r="I721" i="5"/>
  <c r="J721" i="5"/>
  <c r="I568" i="5"/>
  <c r="J568" i="5"/>
  <c r="I525" i="5"/>
  <c r="J525" i="5"/>
  <c r="J506" i="5"/>
  <c r="I506" i="5"/>
  <c r="I357" i="5"/>
  <c r="J357" i="5"/>
  <c r="J306" i="5"/>
  <c r="I306" i="5"/>
  <c r="I219" i="5"/>
  <c r="J219" i="5"/>
  <c r="J855" i="5"/>
  <c r="I855" i="5"/>
  <c r="I425" i="5"/>
  <c r="J425" i="5"/>
  <c r="I991" i="5"/>
  <c r="J991" i="5"/>
  <c r="I923" i="5"/>
  <c r="J923" i="5"/>
  <c r="J513" i="5"/>
  <c r="I513" i="5"/>
  <c r="I460" i="5"/>
  <c r="J460" i="5"/>
  <c r="I248" i="5"/>
  <c r="J248" i="5"/>
  <c r="J205" i="5"/>
  <c r="I205" i="5"/>
  <c r="J870" i="5"/>
  <c r="I870" i="5"/>
  <c r="J430" i="5"/>
  <c r="I430" i="5"/>
  <c r="I772" i="5"/>
  <c r="J772" i="5"/>
  <c r="I605" i="5"/>
  <c r="J605" i="5"/>
  <c r="I385" i="5"/>
  <c r="J385" i="5"/>
  <c r="J313" i="5"/>
  <c r="I313" i="5"/>
  <c r="I344" i="5"/>
  <c r="J344" i="5"/>
  <c r="I194" i="5"/>
  <c r="J194" i="5"/>
  <c r="J119" i="5"/>
  <c r="I160" i="5"/>
  <c r="J160" i="5"/>
  <c r="I149" i="5"/>
  <c r="J149" i="5"/>
  <c r="I102" i="5"/>
  <c r="J102" i="5"/>
  <c r="I303" i="5"/>
  <c r="J303" i="5"/>
  <c r="I428" i="5"/>
  <c r="J428" i="5"/>
  <c r="I82" i="5"/>
  <c r="J82" i="5"/>
  <c r="I882" i="5"/>
  <c r="J882" i="5"/>
  <c r="I180" i="5"/>
  <c r="J180" i="5"/>
  <c r="I351" i="5"/>
  <c r="J351" i="5"/>
  <c r="I168" i="5"/>
  <c r="J168" i="5"/>
  <c r="J972" i="5"/>
  <c r="J965" i="5"/>
  <c r="J872" i="5"/>
  <c r="J826" i="5"/>
  <c r="J787" i="5"/>
  <c r="J745" i="5"/>
  <c r="J724" i="5"/>
  <c r="J701" i="5"/>
  <c r="J664" i="5"/>
  <c r="J643" i="5"/>
  <c r="J634" i="5"/>
  <c r="J107" i="5"/>
  <c r="I107" i="5"/>
  <c r="I886" i="5"/>
  <c r="J759" i="5"/>
  <c r="I471" i="5"/>
  <c r="J334" i="5"/>
  <c r="I156" i="5"/>
  <c r="J156" i="5"/>
  <c r="I375" i="5"/>
  <c r="J324" i="5"/>
  <c r="J228" i="5"/>
  <c r="J198" i="5"/>
  <c r="I187" i="5"/>
  <c r="J187" i="5"/>
  <c r="I175" i="5"/>
  <c r="J175" i="5"/>
  <c r="J124" i="5"/>
  <c r="J78" i="5"/>
  <c r="I89" i="5"/>
  <c r="J89" i="5"/>
  <c r="J613" i="5"/>
  <c r="J606" i="5"/>
  <c r="I567" i="5"/>
  <c r="I553" i="5"/>
  <c r="J443" i="5"/>
  <c r="I236" i="5"/>
  <c r="I214" i="5"/>
  <c r="J214" i="5"/>
  <c r="J174" i="5"/>
  <c r="I364" i="5"/>
  <c r="J364" i="5"/>
  <c r="I221" i="5"/>
  <c r="J221" i="5"/>
  <c r="I95" i="5"/>
  <c r="J95" i="5"/>
  <c r="J85" i="5"/>
  <c r="I1007" i="5"/>
  <c r="J1007" i="5"/>
  <c r="J884" i="5"/>
  <c r="I704" i="5"/>
  <c r="J704" i="5"/>
  <c r="I81" i="5"/>
  <c r="J81" i="5"/>
  <c r="J953" i="5"/>
  <c r="I953" i="5"/>
  <c r="J1024" i="5"/>
  <c r="J809" i="5"/>
  <c r="J763" i="5"/>
  <c r="J542" i="5"/>
  <c r="J362" i="5"/>
  <c r="J260" i="5"/>
  <c r="I260" i="5"/>
  <c r="J847" i="5"/>
  <c r="I830" i="5"/>
  <c r="J783" i="5"/>
  <c r="J640" i="5"/>
  <c r="I371" i="5"/>
  <c r="I259" i="5"/>
  <c r="I243" i="5"/>
  <c r="I226" i="5"/>
  <c r="J131" i="5"/>
  <c r="I131" i="5"/>
  <c r="J92" i="5"/>
  <c r="J88" i="5"/>
  <c r="I91" i="5"/>
  <c r="J91" i="5"/>
  <c r="J90" i="5"/>
  <c r="I90" i="5"/>
  <c r="I84" i="5"/>
  <c r="J84" i="5"/>
  <c r="J83" i="5"/>
  <c r="I83" i="5"/>
  <c r="I77" i="5"/>
  <c r="J77" i="5"/>
  <c r="J86" i="5"/>
  <c r="J79" i="5"/>
  <c r="J87" i="5"/>
  <c r="J80" i="5"/>
  <c r="J98" i="5"/>
  <c r="I98" i="5"/>
  <c r="I105" i="5"/>
  <c r="J105" i="5"/>
  <c r="I97" i="5"/>
  <c r="J97" i="5"/>
  <c r="I103" i="5"/>
  <c r="J103" i="5"/>
  <c r="I108" i="5"/>
  <c r="J108" i="5"/>
  <c r="I104" i="5"/>
  <c r="J104" i="5"/>
  <c r="I101" i="5"/>
  <c r="J101" i="5"/>
  <c r="I100" i="5"/>
  <c r="J100" i="5"/>
  <c r="I94" i="5"/>
  <c r="J94" i="5"/>
  <c r="I115" i="5"/>
  <c r="J115" i="5"/>
  <c r="I122" i="5"/>
  <c r="J122" i="5"/>
  <c r="I121" i="5"/>
  <c r="J121" i="5"/>
  <c r="J120" i="5"/>
  <c r="I120" i="5"/>
  <c r="J113" i="5"/>
  <c r="I113" i="5"/>
  <c r="I118" i="5"/>
  <c r="J118" i="5"/>
  <c r="I125" i="5"/>
  <c r="J125" i="5"/>
  <c r="J123" i="5"/>
  <c r="J116" i="5"/>
  <c r="J111" i="5"/>
  <c r="J114" i="5"/>
  <c r="J134" i="5"/>
  <c r="I134" i="5"/>
  <c r="I135" i="5"/>
  <c r="J135" i="5"/>
  <c r="J133" i="5"/>
  <c r="I133" i="5"/>
  <c r="I132" i="5"/>
  <c r="J132" i="5"/>
  <c r="I142" i="5"/>
  <c r="J142" i="5"/>
  <c r="I136" i="5"/>
  <c r="J136" i="5"/>
  <c r="I141" i="5"/>
  <c r="J141" i="5"/>
  <c r="I139" i="5"/>
  <c r="J139" i="5"/>
  <c r="I143" i="5"/>
  <c r="J143" i="5"/>
  <c r="I140" i="5"/>
  <c r="J140" i="5"/>
  <c r="I129" i="5"/>
  <c r="J129" i="5"/>
  <c r="I128" i="5"/>
  <c r="J128" i="5"/>
  <c r="J130" i="5"/>
  <c r="I138" i="5"/>
  <c r="I154" i="5"/>
  <c r="J154" i="5"/>
  <c r="I159" i="5"/>
  <c r="J159" i="5"/>
  <c r="I147" i="5"/>
  <c r="J147" i="5"/>
  <c r="J152" i="5"/>
  <c r="I152" i="5"/>
  <c r="I157" i="5"/>
  <c r="J157" i="5"/>
  <c r="I145" i="5"/>
  <c r="J145" i="5"/>
  <c r="J150" i="5"/>
  <c r="J155" i="5"/>
  <c r="J148" i="5"/>
  <c r="J167" i="5"/>
  <c r="I167" i="5"/>
  <c r="I166" i="5"/>
  <c r="J166" i="5"/>
  <c r="I173" i="5"/>
  <c r="J173" i="5"/>
  <c r="I172" i="5"/>
  <c r="J172" i="5"/>
  <c r="J177" i="5"/>
  <c r="I177" i="5"/>
  <c r="I176" i="5"/>
  <c r="J176" i="5"/>
  <c r="J170" i="5"/>
  <c r="I170" i="5"/>
  <c r="I163" i="5"/>
  <c r="J163" i="5"/>
  <c r="I169" i="5"/>
  <c r="J169" i="5"/>
  <c r="I162" i="5"/>
  <c r="J162" i="5"/>
  <c r="J165" i="5"/>
  <c r="I186" i="5"/>
  <c r="J186" i="5"/>
  <c r="J185" i="5"/>
  <c r="I185" i="5"/>
  <c r="I184" i="5"/>
  <c r="J184" i="5"/>
  <c r="I191" i="5"/>
  <c r="J191" i="5"/>
  <c r="J192" i="5"/>
  <c r="I192" i="5"/>
  <c r="I190" i="5"/>
  <c r="J190" i="5"/>
  <c r="I181" i="5"/>
  <c r="J181" i="5"/>
  <c r="I193" i="5"/>
  <c r="J193" i="5"/>
  <c r="I188" i="5"/>
  <c r="J188" i="5"/>
  <c r="J183" i="5"/>
  <c r="I183" i="5"/>
  <c r="I179" i="5"/>
  <c r="J179" i="5"/>
  <c r="J189" i="5"/>
  <c r="J182" i="5"/>
  <c r="I200" i="5"/>
  <c r="J200" i="5"/>
  <c r="I201" i="5"/>
  <c r="J201" i="5"/>
  <c r="I209" i="5"/>
  <c r="J209" i="5"/>
  <c r="I203" i="5"/>
  <c r="J203" i="5"/>
  <c r="I210" i="5"/>
  <c r="J210" i="5"/>
  <c r="I207" i="5"/>
  <c r="J207" i="5"/>
  <c r="I196" i="5"/>
  <c r="J196" i="5"/>
  <c r="J208" i="5"/>
  <c r="J206" i="5"/>
  <c r="J199" i="5"/>
  <c r="I223" i="5"/>
  <c r="J223" i="5"/>
  <c r="J227" i="5"/>
  <c r="I227" i="5"/>
  <c r="I220" i="5"/>
  <c r="J220" i="5"/>
  <c r="J213" i="5"/>
  <c r="I213" i="5"/>
  <c r="J225" i="5"/>
  <c r="J218" i="5"/>
  <c r="J217" i="5"/>
  <c r="J216" i="5"/>
  <c r="I245" i="5"/>
  <c r="J245" i="5"/>
  <c r="I237" i="5"/>
  <c r="J237" i="5"/>
  <c r="I240" i="5"/>
  <c r="J240" i="5"/>
  <c r="I239" i="5"/>
  <c r="J239" i="5"/>
  <c r="J231" i="5"/>
  <c r="I231" i="5"/>
  <c r="I244" i="5"/>
  <c r="J244" i="5"/>
  <c r="I233" i="5"/>
  <c r="J233" i="5"/>
  <c r="I232" i="5"/>
  <c r="J232" i="5"/>
  <c r="I238" i="5"/>
  <c r="J238" i="5"/>
  <c r="I230" i="5"/>
  <c r="J230" i="5"/>
  <c r="J242" i="5"/>
  <c r="J235" i="5"/>
  <c r="I256" i="5"/>
  <c r="J256" i="5"/>
  <c r="J254" i="5"/>
  <c r="I254" i="5"/>
  <c r="I257" i="5"/>
  <c r="J257" i="5"/>
  <c r="I250" i="5"/>
  <c r="J250" i="5"/>
  <c r="J261" i="5"/>
  <c r="I261" i="5"/>
  <c r="I249" i="5"/>
  <c r="J249" i="5"/>
  <c r="I247" i="5"/>
  <c r="J247" i="5"/>
  <c r="I275" i="5"/>
  <c r="J275" i="5"/>
  <c r="I268" i="5"/>
  <c r="J268" i="5"/>
  <c r="I274" i="5"/>
  <c r="J274" i="5"/>
  <c r="J272" i="5"/>
  <c r="I272" i="5"/>
  <c r="J279" i="5"/>
  <c r="I279" i="5"/>
  <c r="I271" i="5"/>
  <c r="J271" i="5"/>
  <c r="I265" i="5"/>
  <c r="J265" i="5"/>
  <c r="I278" i="5"/>
  <c r="J278" i="5"/>
  <c r="I264" i="5"/>
  <c r="J264" i="5"/>
  <c r="J280" i="5" s="1"/>
  <c r="J267" i="5"/>
  <c r="I292" i="5"/>
  <c r="J292" i="5"/>
  <c r="I285" i="5"/>
  <c r="J285" i="5"/>
  <c r="I290" i="5"/>
  <c r="J290" i="5"/>
  <c r="I289" i="5"/>
  <c r="J289" i="5"/>
  <c r="I288" i="5"/>
  <c r="J288" i="5"/>
  <c r="J293" i="5"/>
  <c r="I293" i="5"/>
  <c r="I291" i="5"/>
  <c r="J291" i="5"/>
  <c r="I282" i="5"/>
  <c r="J282" i="5"/>
  <c r="I296" i="5"/>
  <c r="J296" i="5"/>
  <c r="I295" i="5"/>
  <c r="J295" i="5"/>
  <c r="I294" i="5"/>
  <c r="J294" i="5"/>
  <c r="I281" i="5"/>
  <c r="J281" i="5"/>
  <c r="J284" i="5"/>
  <c r="I302" i="5"/>
  <c r="J302" i="5"/>
  <c r="I312" i="5"/>
  <c r="J312" i="5"/>
  <c r="I305" i="5"/>
  <c r="J305" i="5"/>
  <c r="J309" i="5"/>
  <c r="I309" i="5"/>
  <c r="I311" i="5"/>
  <c r="J311" i="5"/>
  <c r="I298" i="5"/>
  <c r="J298" i="5"/>
  <c r="J307" i="5"/>
  <c r="J300" i="5"/>
  <c r="J308" i="5"/>
  <c r="J301" i="5"/>
  <c r="J327" i="5"/>
  <c r="I327" i="5"/>
  <c r="J320" i="5"/>
  <c r="I320" i="5"/>
  <c r="J329" i="5"/>
  <c r="I329" i="5"/>
  <c r="I316" i="5"/>
  <c r="J316" i="5"/>
  <c r="J322" i="5"/>
  <c r="I322" i="5"/>
  <c r="I330" i="5"/>
  <c r="J330" i="5"/>
  <c r="I323" i="5"/>
  <c r="J323" i="5"/>
  <c r="J315" i="5"/>
  <c r="I315" i="5"/>
  <c r="J317" i="5"/>
  <c r="J326" i="5"/>
  <c r="J319" i="5"/>
  <c r="J325" i="5"/>
  <c r="J318" i="5"/>
  <c r="I343" i="5"/>
  <c r="J343" i="5"/>
  <c r="I347" i="5"/>
  <c r="J347" i="5"/>
  <c r="I336" i="5"/>
  <c r="J336" i="5"/>
  <c r="I346" i="5"/>
  <c r="J346" i="5"/>
  <c r="I340" i="5"/>
  <c r="J340" i="5"/>
  <c r="I339" i="5"/>
  <c r="J339" i="5"/>
  <c r="I333" i="5"/>
  <c r="J333" i="5"/>
  <c r="I332" i="5"/>
  <c r="J332" i="5"/>
  <c r="J342" i="5"/>
  <c r="J335" i="5"/>
  <c r="I353" i="5"/>
  <c r="J353" i="5"/>
  <c r="I361" i="5"/>
  <c r="J361" i="5"/>
  <c r="I363" i="5"/>
  <c r="J363" i="5"/>
  <c r="I356" i="5"/>
  <c r="J356" i="5"/>
  <c r="I360" i="5"/>
  <c r="J360" i="5"/>
  <c r="J355" i="5"/>
  <c r="I355" i="5"/>
  <c r="I349" i="5"/>
  <c r="J349" i="5"/>
  <c r="J354" i="5"/>
  <c r="J359" i="5"/>
  <c r="J352" i="5"/>
  <c r="I381" i="5"/>
  <c r="J381" i="5"/>
  <c r="J372" i="5"/>
  <c r="I372" i="5"/>
  <c r="I379" i="5"/>
  <c r="J379" i="5"/>
  <c r="I377" i="5"/>
  <c r="J377" i="5"/>
  <c r="J367" i="5"/>
  <c r="I367" i="5"/>
  <c r="I373" i="5"/>
  <c r="J373" i="5"/>
  <c r="I380" i="5"/>
  <c r="J380" i="5"/>
  <c r="I370" i="5"/>
  <c r="J370" i="5"/>
  <c r="J374" i="5"/>
  <c r="I374" i="5"/>
  <c r="I366" i="5"/>
  <c r="J366" i="5"/>
  <c r="J376" i="5"/>
  <c r="J369" i="5"/>
  <c r="I389" i="5"/>
  <c r="J389" i="5"/>
  <c r="I387" i="5"/>
  <c r="J387" i="5"/>
  <c r="I386" i="5"/>
  <c r="J386" i="5"/>
  <c r="I394" i="5"/>
  <c r="J394" i="5"/>
  <c r="I393" i="5"/>
  <c r="J393" i="5"/>
  <c r="I392" i="5"/>
  <c r="J392" i="5"/>
  <c r="I391" i="5"/>
  <c r="J391" i="5"/>
  <c r="J384" i="5"/>
  <c r="I384" i="5"/>
  <c r="I399" i="5" s="1"/>
  <c r="I398" i="5"/>
  <c r="J398" i="5"/>
  <c r="J397" i="5"/>
  <c r="J390" i="5"/>
  <c r="J383" i="5"/>
  <c r="I415" i="5"/>
  <c r="J415" i="5"/>
  <c r="I414" i="5"/>
  <c r="J414" i="5"/>
  <c r="I413" i="5"/>
  <c r="J413" i="5"/>
  <c r="I411" i="5"/>
  <c r="J411" i="5"/>
  <c r="I404" i="5"/>
  <c r="J404" i="5"/>
  <c r="I409" i="5"/>
  <c r="J409" i="5"/>
  <c r="I402" i="5"/>
  <c r="J402" i="5"/>
  <c r="I408" i="5"/>
  <c r="J408" i="5"/>
  <c r="I401" i="5"/>
  <c r="J401" i="5"/>
  <c r="I407" i="5"/>
  <c r="J407" i="5"/>
  <c r="I400" i="5"/>
  <c r="J400" i="5"/>
  <c r="J410" i="5"/>
  <c r="J403" i="5"/>
  <c r="I427" i="5"/>
  <c r="J427" i="5"/>
  <c r="I431" i="5"/>
  <c r="J431" i="5"/>
  <c r="I420" i="5"/>
  <c r="J420" i="5"/>
  <c r="I424" i="5"/>
  <c r="J424" i="5"/>
  <c r="I417" i="5"/>
  <c r="J417" i="5"/>
  <c r="I419" i="5"/>
  <c r="I445" i="5"/>
  <c r="J445" i="5"/>
  <c r="I446" i="5"/>
  <c r="J446" i="5"/>
  <c r="I438" i="5"/>
  <c r="J438" i="5"/>
  <c r="I442" i="5"/>
  <c r="J442" i="5"/>
  <c r="J449" i="5"/>
  <c r="I449" i="5"/>
  <c r="J435" i="5"/>
  <c r="I435" i="5"/>
  <c r="I450" i="5" s="1"/>
  <c r="J448" i="5"/>
  <c r="J441" i="5"/>
  <c r="J434" i="5"/>
  <c r="J444" i="5"/>
  <c r="J437" i="5"/>
  <c r="I466" i="5"/>
  <c r="J466" i="5"/>
  <c r="I459" i="5"/>
  <c r="J459" i="5"/>
  <c r="I465" i="5"/>
  <c r="J465" i="5"/>
  <c r="I458" i="5"/>
  <c r="J458" i="5"/>
  <c r="J456" i="5"/>
  <c r="I456" i="5"/>
  <c r="I455" i="5"/>
  <c r="J455" i="5"/>
  <c r="I462" i="5"/>
  <c r="J462" i="5"/>
  <c r="I463" i="5"/>
  <c r="J463" i="5"/>
  <c r="I454" i="5"/>
  <c r="J454" i="5"/>
  <c r="I452" i="5"/>
  <c r="J452" i="5"/>
  <c r="I451" i="5"/>
  <c r="J451" i="5"/>
  <c r="J457" i="5"/>
  <c r="J461" i="5"/>
  <c r="J472" i="5"/>
  <c r="I472" i="5"/>
  <c r="I477" i="5"/>
  <c r="J477" i="5"/>
  <c r="I470" i="5"/>
  <c r="J470" i="5"/>
  <c r="I482" i="5"/>
  <c r="J482" i="5"/>
  <c r="I475" i="5"/>
  <c r="J475" i="5"/>
  <c r="I480" i="5"/>
  <c r="J480" i="5"/>
  <c r="I479" i="5"/>
  <c r="J479" i="5"/>
  <c r="I468" i="5"/>
  <c r="J468" i="5"/>
  <c r="J473" i="5"/>
  <c r="I478" i="5"/>
  <c r="J500" i="5"/>
  <c r="I500" i="5"/>
  <c r="I499" i="5"/>
  <c r="J499" i="5"/>
  <c r="I493" i="5"/>
  <c r="J493" i="5"/>
  <c r="I492" i="5"/>
  <c r="J492" i="5"/>
  <c r="J486" i="5"/>
  <c r="I486" i="5"/>
  <c r="I496" i="5"/>
  <c r="J496" i="5"/>
  <c r="I489" i="5"/>
  <c r="J489" i="5"/>
  <c r="I485" i="5"/>
  <c r="J485" i="5"/>
  <c r="J494" i="5"/>
  <c r="J487" i="5"/>
  <c r="J495" i="5"/>
  <c r="J488" i="5"/>
  <c r="I508" i="5"/>
  <c r="J508" i="5"/>
  <c r="I515" i="5"/>
  <c r="J515" i="5"/>
  <c r="I517" i="5"/>
  <c r="J517" i="5"/>
  <c r="J510" i="5"/>
  <c r="I510" i="5"/>
  <c r="J503" i="5"/>
  <c r="I503" i="5"/>
  <c r="I516" i="5"/>
  <c r="J516" i="5"/>
  <c r="I509" i="5"/>
  <c r="J509" i="5"/>
  <c r="I502" i="5"/>
  <c r="J502" i="5"/>
  <c r="J511" i="5"/>
  <c r="J504" i="5"/>
  <c r="J512" i="5"/>
  <c r="J505" i="5"/>
  <c r="I524" i="5"/>
  <c r="J524" i="5"/>
  <c r="J533" i="5"/>
  <c r="I533" i="5"/>
  <c r="I520" i="5"/>
  <c r="J520" i="5"/>
  <c r="J528" i="5"/>
  <c r="I528" i="5"/>
  <c r="J521" i="5"/>
  <c r="I521" i="5"/>
  <c r="J526" i="5"/>
  <c r="I526" i="5"/>
  <c r="I519" i="5"/>
  <c r="J519" i="5"/>
  <c r="J531" i="5"/>
  <c r="J529" i="5"/>
  <c r="J522" i="5"/>
  <c r="J551" i="5"/>
  <c r="I551" i="5"/>
  <c r="I543" i="5"/>
  <c r="J543" i="5"/>
  <c r="I547" i="5"/>
  <c r="J547" i="5"/>
  <c r="J538" i="5"/>
  <c r="I538" i="5"/>
  <c r="J545" i="5"/>
  <c r="I545" i="5"/>
  <c r="I537" i="5"/>
  <c r="J537" i="5"/>
  <c r="I550" i="5"/>
  <c r="J550" i="5"/>
  <c r="I540" i="5"/>
  <c r="J540" i="5"/>
  <c r="I544" i="5"/>
  <c r="J544" i="5"/>
  <c r="J536" i="5"/>
  <c r="I536" i="5"/>
  <c r="J546" i="5"/>
  <c r="J539" i="5"/>
  <c r="I564" i="5"/>
  <c r="J564" i="5"/>
  <c r="I563" i="5"/>
  <c r="J563" i="5"/>
  <c r="J557" i="5"/>
  <c r="I557" i="5"/>
  <c r="I556" i="5"/>
  <c r="J556" i="5"/>
  <c r="I566" i="5"/>
  <c r="J566" i="5"/>
  <c r="I559" i="5"/>
  <c r="J559" i="5"/>
  <c r="J565" i="5"/>
  <c r="J558" i="5"/>
  <c r="I584" i="5"/>
  <c r="J584" i="5"/>
  <c r="J578" i="5"/>
  <c r="I578" i="5"/>
  <c r="I577" i="5"/>
  <c r="J577" i="5"/>
  <c r="I581" i="5"/>
  <c r="J581" i="5"/>
  <c r="I571" i="5"/>
  <c r="J571" i="5"/>
  <c r="J575" i="5"/>
  <c r="I575" i="5"/>
  <c r="I574" i="5"/>
  <c r="J574" i="5"/>
  <c r="J585" i="5"/>
  <c r="I585" i="5"/>
  <c r="I570" i="5"/>
  <c r="J570" i="5"/>
  <c r="J579" i="5"/>
  <c r="J572" i="5"/>
  <c r="J580" i="5"/>
  <c r="J573" i="5"/>
  <c r="I598" i="5"/>
  <c r="J598" i="5"/>
  <c r="J591" i="5"/>
  <c r="I591" i="5"/>
  <c r="I602" i="5"/>
  <c r="J602" i="5"/>
  <c r="I601" i="5"/>
  <c r="J601" i="5"/>
  <c r="I589" i="5"/>
  <c r="J589" i="5"/>
  <c r="I588" i="5"/>
  <c r="J588" i="5"/>
  <c r="I594" i="5"/>
  <c r="J594" i="5"/>
  <c r="I590" i="5"/>
  <c r="J590" i="5"/>
  <c r="J595" i="5"/>
  <c r="I595" i="5"/>
  <c r="I587" i="5"/>
  <c r="J587" i="5"/>
  <c r="J597" i="5"/>
  <c r="I608" i="5"/>
  <c r="J608" i="5"/>
  <c r="I612" i="5"/>
  <c r="J612" i="5"/>
  <c r="I618" i="5"/>
  <c r="J618" i="5"/>
  <c r="I611" i="5"/>
  <c r="J611" i="5"/>
  <c r="I615" i="5"/>
  <c r="J615" i="5"/>
  <c r="I604" i="5"/>
  <c r="J604" i="5"/>
  <c r="J616" i="5"/>
  <c r="J609" i="5"/>
  <c r="J614" i="5"/>
  <c r="J607" i="5"/>
  <c r="I632" i="5"/>
  <c r="J632" i="5"/>
  <c r="J636" i="5"/>
  <c r="I636" i="5"/>
  <c r="I635" i="5"/>
  <c r="J635" i="5"/>
  <c r="J629" i="5"/>
  <c r="I629" i="5"/>
  <c r="J628" i="5"/>
  <c r="I628" i="5"/>
  <c r="I631" i="5"/>
  <c r="J631" i="5"/>
  <c r="I622" i="5"/>
  <c r="J622" i="5"/>
  <c r="I621" i="5"/>
  <c r="J621" i="5"/>
  <c r="J625" i="5"/>
  <c r="J624" i="5"/>
  <c r="I652" i="5"/>
  <c r="J652" i="5"/>
  <c r="I651" i="5"/>
  <c r="J651" i="5"/>
  <c r="I650" i="5"/>
  <c r="J650" i="5"/>
  <c r="I649" i="5"/>
  <c r="J649" i="5"/>
  <c r="I642" i="5"/>
  <c r="J642" i="5"/>
  <c r="I653" i="5"/>
  <c r="J653" i="5"/>
  <c r="J647" i="5"/>
  <c r="I647" i="5"/>
  <c r="J646" i="5"/>
  <c r="I646" i="5"/>
  <c r="I645" i="5"/>
  <c r="J645" i="5"/>
  <c r="I639" i="5"/>
  <c r="J639" i="5"/>
  <c r="I638" i="5"/>
  <c r="J638" i="5"/>
  <c r="J648" i="5"/>
  <c r="J641" i="5"/>
  <c r="I659" i="5"/>
  <c r="J659" i="5"/>
  <c r="I669" i="5"/>
  <c r="J669" i="5"/>
  <c r="I662" i="5"/>
  <c r="J662" i="5"/>
  <c r="J668" i="5"/>
  <c r="I668" i="5"/>
  <c r="I667" i="5"/>
  <c r="J667" i="5"/>
  <c r="I666" i="5"/>
  <c r="J666" i="5"/>
  <c r="I655" i="5"/>
  <c r="J655" i="5"/>
  <c r="J665" i="5"/>
  <c r="J658" i="5"/>
  <c r="I677" i="5"/>
  <c r="J677" i="5"/>
  <c r="I683" i="5"/>
  <c r="J683" i="5"/>
  <c r="I676" i="5"/>
  <c r="J676" i="5"/>
  <c r="I682" i="5"/>
  <c r="J682" i="5"/>
  <c r="I675" i="5"/>
  <c r="J675" i="5"/>
  <c r="I674" i="5"/>
  <c r="J674" i="5"/>
  <c r="I681" i="5"/>
  <c r="J681" i="5"/>
  <c r="J686" i="5"/>
  <c r="J679" i="5"/>
  <c r="J672" i="5"/>
  <c r="J688" i="5" s="1"/>
  <c r="I703" i="5"/>
  <c r="J703" i="5"/>
  <c r="J695" i="5"/>
  <c r="I695" i="5"/>
  <c r="J702" i="5"/>
  <c r="I702" i="5"/>
  <c r="I693" i="5"/>
  <c r="J693" i="5"/>
  <c r="I700" i="5"/>
  <c r="J700" i="5"/>
  <c r="I696" i="5"/>
  <c r="J696" i="5"/>
  <c r="I698" i="5"/>
  <c r="J698" i="5"/>
  <c r="I690" i="5"/>
  <c r="J690" i="5"/>
  <c r="I689" i="5"/>
  <c r="J689" i="5"/>
  <c r="J699" i="5"/>
  <c r="J692" i="5"/>
  <c r="I710" i="5"/>
  <c r="J710" i="5"/>
  <c r="I717" i="5"/>
  <c r="J717" i="5"/>
  <c r="I709" i="5"/>
  <c r="J709" i="5"/>
  <c r="I716" i="5"/>
  <c r="J716" i="5"/>
  <c r="J714" i="5"/>
  <c r="I714" i="5"/>
  <c r="I713" i="5"/>
  <c r="J713" i="5"/>
  <c r="I720" i="5"/>
  <c r="J720" i="5"/>
  <c r="I706" i="5"/>
  <c r="J706" i="5"/>
  <c r="J718" i="5"/>
  <c r="J711" i="5"/>
  <c r="I738" i="5"/>
  <c r="J738" i="5"/>
  <c r="J734" i="5"/>
  <c r="I734" i="5"/>
  <c r="J727" i="5"/>
  <c r="I727" i="5"/>
  <c r="I730" i="5"/>
  <c r="J730" i="5"/>
  <c r="I737" i="5"/>
  <c r="J737" i="5"/>
  <c r="I731" i="5"/>
  <c r="J731" i="5"/>
  <c r="I723" i="5"/>
  <c r="J723" i="5"/>
  <c r="J735" i="5"/>
  <c r="J728" i="5"/>
  <c r="J733" i="5"/>
  <c r="J726" i="5"/>
  <c r="J754" i="5"/>
  <c r="I754" i="5"/>
  <c r="I742" i="5"/>
  <c r="J742" i="5"/>
  <c r="J753" i="5"/>
  <c r="I753" i="5"/>
  <c r="I748" i="5"/>
  <c r="J748" i="5"/>
  <c r="J747" i="5"/>
  <c r="I747" i="5"/>
  <c r="J746" i="5"/>
  <c r="I746" i="5"/>
  <c r="I740" i="5"/>
  <c r="I756" i="5" s="1"/>
  <c r="J740" i="5"/>
  <c r="J756" i="5" s="1"/>
  <c r="J755" i="5"/>
  <c r="J741" i="5"/>
  <c r="J750" i="5"/>
  <c r="J743" i="5"/>
  <c r="J761" i="5"/>
  <c r="I761" i="5"/>
  <c r="I764" i="5"/>
  <c r="J764" i="5"/>
  <c r="I771" i="5"/>
  <c r="J771" i="5"/>
  <c r="J768" i="5"/>
  <c r="I768" i="5"/>
  <c r="I769" i="5"/>
  <c r="J769" i="5"/>
  <c r="I757" i="5"/>
  <c r="J757" i="5"/>
  <c r="J762" i="5"/>
  <c r="J767" i="5"/>
  <c r="J760" i="5"/>
  <c r="I785" i="5"/>
  <c r="J785" i="5"/>
  <c r="I786" i="5"/>
  <c r="J786" i="5"/>
  <c r="I778" i="5"/>
  <c r="J778" i="5"/>
  <c r="I782" i="5"/>
  <c r="J782" i="5"/>
  <c r="I781" i="5"/>
  <c r="J781" i="5"/>
  <c r="I788" i="5"/>
  <c r="J788" i="5"/>
  <c r="J775" i="5"/>
  <c r="I775" i="5"/>
  <c r="I789" i="5"/>
  <c r="J789" i="5"/>
  <c r="I774" i="5"/>
  <c r="J774" i="5"/>
  <c r="J784" i="5"/>
  <c r="J777" i="5"/>
  <c r="I798" i="5"/>
  <c r="J798" i="5"/>
  <c r="I795" i="5"/>
  <c r="J795" i="5"/>
  <c r="I801" i="5"/>
  <c r="J801" i="5"/>
  <c r="I802" i="5"/>
  <c r="J802" i="5"/>
  <c r="J800" i="5"/>
  <c r="I800" i="5"/>
  <c r="I805" i="5"/>
  <c r="J805" i="5"/>
  <c r="I793" i="5"/>
  <c r="J793" i="5"/>
  <c r="J792" i="5"/>
  <c r="I792" i="5"/>
  <c r="I791" i="5"/>
  <c r="J791" i="5"/>
  <c r="J803" i="5"/>
  <c r="J796" i="5"/>
  <c r="J794" i="5"/>
  <c r="J812" i="5"/>
  <c r="I812" i="5"/>
  <c r="I819" i="5"/>
  <c r="J819" i="5"/>
  <c r="I821" i="5"/>
  <c r="J821" i="5"/>
  <c r="I822" i="5"/>
  <c r="J822" i="5"/>
  <c r="I815" i="5"/>
  <c r="J815" i="5"/>
  <c r="I814" i="5"/>
  <c r="J814" i="5"/>
  <c r="I808" i="5"/>
  <c r="J808" i="5"/>
  <c r="J818" i="5"/>
  <c r="J811" i="5"/>
  <c r="I831" i="5"/>
  <c r="J831" i="5"/>
  <c r="J836" i="5"/>
  <c r="I836" i="5"/>
  <c r="J829" i="5"/>
  <c r="I829" i="5"/>
  <c r="I834" i="5"/>
  <c r="J834" i="5"/>
  <c r="J827" i="5"/>
  <c r="I827" i="5"/>
  <c r="I840" i="5"/>
  <c r="J840" i="5"/>
  <c r="I839" i="5"/>
  <c r="J839" i="5"/>
  <c r="I832" i="5"/>
  <c r="J832" i="5"/>
  <c r="I825" i="5"/>
  <c r="J825" i="5"/>
  <c r="J838" i="5"/>
  <c r="J854" i="5"/>
  <c r="I854" i="5"/>
  <c r="J850" i="5"/>
  <c r="I850" i="5"/>
  <c r="I853" i="5"/>
  <c r="J853" i="5"/>
  <c r="I849" i="5"/>
  <c r="J849" i="5"/>
  <c r="I843" i="5"/>
  <c r="J843" i="5"/>
  <c r="I856" i="5"/>
  <c r="J856" i="5"/>
  <c r="I846" i="5"/>
  <c r="J846" i="5"/>
  <c r="I857" i="5"/>
  <c r="J857" i="5"/>
  <c r="I842" i="5"/>
  <c r="J842" i="5"/>
  <c r="J851" i="5"/>
  <c r="J852" i="5"/>
  <c r="J845" i="5"/>
  <c r="I864" i="5"/>
  <c r="J864" i="5"/>
  <c r="J873" i="5"/>
  <c r="I873" i="5"/>
  <c r="I866" i="5"/>
  <c r="J866" i="5"/>
  <c r="I871" i="5"/>
  <c r="J871" i="5"/>
  <c r="I874" i="5"/>
  <c r="J874" i="5"/>
  <c r="I862" i="5"/>
  <c r="J862" i="5"/>
  <c r="I861" i="5"/>
  <c r="J861" i="5"/>
  <c r="J859" i="5"/>
  <c r="I859" i="5"/>
  <c r="J868" i="5"/>
  <c r="J869" i="5"/>
  <c r="I888" i="5"/>
  <c r="J888" i="5"/>
  <c r="I880" i="5"/>
  <c r="J880" i="5"/>
  <c r="I890" i="5"/>
  <c r="J890" i="5"/>
  <c r="I883" i="5"/>
  <c r="J883" i="5"/>
  <c r="J887" i="5"/>
  <c r="I887" i="5"/>
  <c r="I876" i="5"/>
  <c r="J876" i="5"/>
  <c r="J885" i="5"/>
  <c r="J878" i="5"/>
  <c r="J881" i="5"/>
  <c r="I904" i="5"/>
  <c r="J904" i="5"/>
  <c r="I908" i="5"/>
  <c r="J908" i="5"/>
  <c r="I901" i="5"/>
  <c r="J901" i="5"/>
  <c r="I894" i="5"/>
  <c r="J894" i="5"/>
  <c r="I897" i="5"/>
  <c r="J897" i="5"/>
  <c r="I907" i="5"/>
  <c r="J907" i="5"/>
  <c r="I900" i="5"/>
  <c r="J900" i="5"/>
  <c r="I893" i="5"/>
  <c r="J893" i="5"/>
  <c r="J902" i="5"/>
  <c r="J895" i="5"/>
  <c r="J903" i="5"/>
  <c r="J896" i="5"/>
  <c r="I917" i="5"/>
  <c r="J917" i="5"/>
  <c r="J915" i="5"/>
  <c r="I915" i="5"/>
  <c r="I914" i="5"/>
  <c r="J914" i="5"/>
  <c r="I925" i="5"/>
  <c r="J925" i="5"/>
  <c r="I921" i="5"/>
  <c r="J921" i="5"/>
  <c r="J911" i="5"/>
  <c r="I911" i="5"/>
  <c r="I918" i="5"/>
  <c r="J918" i="5"/>
  <c r="I924" i="5"/>
  <c r="J924" i="5"/>
  <c r="I919" i="5"/>
  <c r="J919" i="5"/>
  <c r="I910" i="5"/>
  <c r="J910" i="5"/>
  <c r="J912" i="5"/>
  <c r="J920" i="5"/>
  <c r="J913" i="5"/>
  <c r="J938" i="5"/>
  <c r="I938" i="5"/>
  <c r="J931" i="5"/>
  <c r="I931" i="5"/>
  <c r="J933" i="5"/>
  <c r="I933" i="5"/>
  <c r="I934" i="5"/>
  <c r="J934" i="5"/>
  <c r="I941" i="5"/>
  <c r="J941" i="5"/>
  <c r="I939" i="5"/>
  <c r="J939" i="5"/>
  <c r="J940" i="5"/>
  <c r="I940" i="5"/>
  <c r="I927" i="5"/>
  <c r="J927" i="5"/>
  <c r="J932" i="5"/>
  <c r="J928" i="5"/>
  <c r="J937" i="5"/>
  <c r="J930" i="5"/>
  <c r="I951" i="5"/>
  <c r="J951" i="5"/>
  <c r="I950" i="5"/>
  <c r="J950" i="5"/>
  <c r="J949" i="5"/>
  <c r="I949" i="5"/>
  <c r="I959" i="5"/>
  <c r="J959" i="5"/>
  <c r="J952" i="5"/>
  <c r="I952" i="5"/>
  <c r="I948" i="5"/>
  <c r="J948" i="5"/>
  <c r="I958" i="5"/>
  <c r="J958" i="5"/>
  <c r="I957" i="5"/>
  <c r="J957" i="5"/>
  <c r="I956" i="5"/>
  <c r="J956" i="5"/>
  <c r="I955" i="5"/>
  <c r="J955" i="5"/>
  <c r="J945" i="5"/>
  <c r="I945" i="5"/>
  <c r="I944" i="5"/>
  <c r="J944" i="5"/>
  <c r="J954" i="5"/>
  <c r="J947" i="5"/>
  <c r="I966" i="5"/>
  <c r="J966" i="5"/>
  <c r="J963" i="5"/>
  <c r="I963" i="5"/>
  <c r="I968" i="5"/>
  <c r="J968" i="5"/>
  <c r="I973" i="5"/>
  <c r="J973" i="5"/>
  <c r="J970" i="5"/>
  <c r="I970" i="5"/>
  <c r="I975" i="5"/>
  <c r="J975" i="5"/>
  <c r="I961" i="5"/>
  <c r="I977" i="5" s="1"/>
  <c r="J961" i="5"/>
  <c r="J977" i="5" s="1"/>
  <c r="J976" i="5"/>
  <c r="J969" i="5"/>
  <c r="J962" i="5"/>
  <c r="J971" i="5"/>
  <c r="J964" i="5"/>
  <c r="I982" i="5"/>
  <c r="J982" i="5"/>
  <c r="I987" i="5"/>
  <c r="J987" i="5"/>
  <c r="I993" i="5"/>
  <c r="J993" i="5"/>
  <c r="I986" i="5"/>
  <c r="J986" i="5"/>
  <c r="I992" i="5"/>
  <c r="J992" i="5"/>
  <c r="I985" i="5"/>
  <c r="J985" i="5"/>
  <c r="J979" i="5"/>
  <c r="I979" i="5"/>
  <c r="I989" i="5"/>
  <c r="J989" i="5"/>
  <c r="I978" i="5"/>
  <c r="J978" i="5"/>
  <c r="J980" i="5"/>
  <c r="J988" i="5"/>
  <c r="J981" i="5"/>
  <c r="J1008" i="5"/>
  <c r="I1008" i="5"/>
  <c r="I999" i="5"/>
  <c r="J999" i="5"/>
  <c r="I1003" i="5"/>
  <c r="J1003" i="5"/>
  <c r="I1006" i="5"/>
  <c r="J1006" i="5"/>
  <c r="I1010" i="5"/>
  <c r="J1010" i="5"/>
  <c r="I1002" i="5"/>
  <c r="J1002" i="5"/>
  <c r="I996" i="5"/>
  <c r="J996" i="5"/>
  <c r="I1009" i="5"/>
  <c r="J1009" i="5"/>
  <c r="I995" i="5"/>
  <c r="J995" i="5"/>
  <c r="J1000" i="5"/>
  <c r="J1005" i="5"/>
  <c r="J998" i="5"/>
  <c r="I1025" i="5"/>
  <c r="J1025" i="5"/>
  <c r="I1023" i="5"/>
  <c r="J1023" i="5"/>
  <c r="I1016" i="5"/>
  <c r="J1016" i="5"/>
  <c r="I1021" i="5"/>
  <c r="J1021" i="5"/>
  <c r="I1020" i="5"/>
  <c r="J1020" i="5"/>
  <c r="I1019" i="5"/>
  <c r="J1019" i="5"/>
  <c r="I1027" i="5"/>
  <c r="J1027" i="5"/>
  <c r="J1013" i="5"/>
  <c r="I1013" i="5"/>
  <c r="I1026" i="5"/>
  <c r="J1026" i="5"/>
  <c r="I1012" i="5"/>
  <c r="J1012" i="5"/>
  <c r="J1022" i="5"/>
  <c r="J1015" i="5"/>
  <c r="N60" i="6"/>
  <c r="I1011" i="5" l="1"/>
  <c r="J858" i="5"/>
  <c r="J807" i="5"/>
  <c r="I773" i="5"/>
  <c r="J399" i="5"/>
  <c r="J331" i="5"/>
  <c r="I943" i="5"/>
  <c r="J637" i="5"/>
  <c r="J365" i="5"/>
  <c r="J297" i="5"/>
  <c r="I909" i="5"/>
  <c r="I637" i="5"/>
  <c r="J586" i="5"/>
  <c r="I365" i="5"/>
  <c r="J314" i="5"/>
  <c r="I297" i="5"/>
  <c r="I1028" i="5"/>
  <c r="J484" i="5"/>
  <c r="I858" i="5"/>
  <c r="J501" i="5"/>
  <c r="J943" i="5"/>
  <c r="I960" i="5"/>
  <c r="J909" i="5"/>
  <c r="J841" i="5"/>
  <c r="J739" i="5"/>
  <c r="J994" i="5"/>
  <c r="I841" i="5"/>
  <c r="J790" i="5"/>
  <c r="I739" i="5"/>
  <c r="J671" i="5"/>
  <c r="I586" i="5"/>
  <c r="J535" i="5"/>
  <c r="J450" i="5"/>
  <c r="J416" i="5"/>
  <c r="J348" i="5"/>
  <c r="I314" i="5"/>
  <c r="J722" i="5"/>
  <c r="J1028" i="5"/>
  <c r="I994" i="5"/>
  <c r="I790" i="5"/>
  <c r="I671" i="5"/>
  <c r="I535" i="5"/>
  <c r="I484" i="5"/>
  <c r="I416" i="5"/>
  <c r="J926" i="5"/>
  <c r="I722" i="5"/>
  <c r="J654" i="5"/>
  <c r="J433" i="5"/>
  <c r="I569" i="5"/>
  <c r="I688" i="5"/>
  <c r="I654" i="5"/>
  <c r="I433" i="5"/>
  <c r="J382" i="5"/>
  <c r="I501" i="5"/>
  <c r="J892" i="5"/>
  <c r="J875" i="5"/>
  <c r="J620" i="5"/>
  <c r="I603" i="5"/>
  <c r="J518" i="5"/>
  <c r="J467" i="5"/>
  <c r="I382" i="5"/>
  <c r="I807" i="5"/>
  <c r="I280" i="5"/>
  <c r="J960" i="5"/>
  <c r="I926" i="5"/>
  <c r="I875" i="5"/>
  <c r="I892" i="5"/>
  <c r="J824" i="5"/>
  <c r="J705" i="5"/>
  <c r="I620" i="5"/>
  <c r="I552" i="5"/>
  <c r="I518" i="5"/>
  <c r="I467" i="5"/>
  <c r="I824" i="5"/>
  <c r="I705" i="5"/>
  <c r="J552" i="5"/>
  <c r="J603" i="5"/>
  <c r="J1011" i="5"/>
  <c r="J773" i="5"/>
  <c r="B673" i="5"/>
  <c r="B10" i="5"/>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B14" i="10"/>
  <c r="B13" i="10"/>
  <c r="B12" i="10"/>
  <c r="B11" i="10"/>
  <c r="B10" i="10"/>
  <c r="B9" i="10"/>
  <c r="B8" i="10"/>
  <c r="B7" i="10"/>
  <c r="D25" i="5"/>
  <c r="B469" i="5"/>
  <c r="B1013" i="5"/>
  <c r="B1012" i="5"/>
  <c r="B996" i="5"/>
  <c r="B995" i="5"/>
  <c r="B979" i="5"/>
  <c r="B978" i="5"/>
  <c r="B962" i="5"/>
  <c r="B961" i="5"/>
  <c r="B945" i="5"/>
  <c r="B944" i="5"/>
  <c r="B928" i="5"/>
  <c r="B927" i="5"/>
  <c r="B911" i="5"/>
  <c r="B910" i="5"/>
  <c r="B894" i="5"/>
  <c r="B893" i="5"/>
  <c r="B877" i="5"/>
  <c r="B876" i="5"/>
  <c r="B860" i="5"/>
  <c r="B859" i="5"/>
  <c r="B843" i="5"/>
  <c r="B842" i="5"/>
  <c r="B826" i="5"/>
  <c r="B825" i="5"/>
  <c r="B809" i="5"/>
  <c r="B808" i="5"/>
  <c r="F1028" i="5"/>
  <c r="E1028" i="5"/>
  <c r="D1028" i="5"/>
  <c r="F1011" i="5"/>
  <c r="E1011" i="5"/>
  <c r="D1011" i="5"/>
  <c r="F994" i="5"/>
  <c r="E994" i="5"/>
  <c r="D994" i="5"/>
  <c r="F977" i="5"/>
  <c r="E977" i="5"/>
  <c r="D977" i="5"/>
  <c r="F960" i="5"/>
  <c r="E960" i="5"/>
  <c r="D960" i="5"/>
  <c r="F943" i="5"/>
  <c r="E943" i="5"/>
  <c r="D943" i="5"/>
  <c r="F926" i="5"/>
  <c r="E926" i="5"/>
  <c r="D926" i="5"/>
  <c r="F909" i="5"/>
  <c r="E909" i="5"/>
  <c r="D909" i="5"/>
  <c r="F892" i="5"/>
  <c r="E892" i="5"/>
  <c r="D892" i="5"/>
  <c r="B792" i="5"/>
  <c r="B791" i="5"/>
  <c r="B775" i="5"/>
  <c r="B774" i="5"/>
  <c r="B758" i="5"/>
  <c r="B757" i="5"/>
  <c r="B672" i="5"/>
  <c r="B741" i="5"/>
  <c r="B740" i="5"/>
  <c r="B724" i="5"/>
  <c r="B723" i="5"/>
  <c r="B707" i="5"/>
  <c r="B706" i="5"/>
  <c r="B690" i="5"/>
  <c r="B689" i="5"/>
  <c r="B656" i="5"/>
  <c r="B655" i="5"/>
  <c r="B639" i="5"/>
  <c r="B638" i="5"/>
  <c r="B622" i="5"/>
  <c r="B621" i="5"/>
  <c r="B605" i="5"/>
  <c r="B604" i="5"/>
  <c r="B588" i="5"/>
  <c r="B587" i="5"/>
  <c r="B571" i="5"/>
  <c r="B570" i="5"/>
  <c r="B554" i="5"/>
  <c r="B553" i="5"/>
  <c r="B537" i="5"/>
  <c r="B536" i="5"/>
  <c r="F875" i="5"/>
  <c r="E875" i="5"/>
  <c r="D875" i="5"/>
  <c r="F858" i="5"/>
  <c r="E858" i="5"/>
  <c r="D858" i="5"/>
  <c r="F841" i="5"/>
  <c r="E841" i="5"/>
  <c r="D841" i="5"/>
  <c r="F824" i="5"/>
  <c r="E824" i="5"/>
  <c r="D824" i="5"/>
  <c r="F807" i="5"/>
  <c r="E807" i="5"/>
  <c r="D807" i="5"/>
  <c r="F790" i="5"/>
  <c r="E790" i="5"/>
  <c r="D790" i="5"/>
  <c r="F773" i="5"/>
  <c r="E773" i="5"/>
  <c r="D773" i="5"/>
  <c r="F756" i="5"/>
  <c r="E756" i="5"/>
  <c r="D756" i="5"/>
  <c r="F739" i="5"/>
  <c r="E739" i="5"/>
  <c r="D739" i="5"/>
  <c r="F722" i="5"/>
  <c r="E722" i="5"/>
  <c r="D722" i="5"/>
  <c r="F705" i="5"/>
  <c r="E705" i="5"/>
  <c r="D705" i="5"/>
  <c r="F688" i="5"/>
  <c r="E688" i="5"/>
  <c r="D688" i="5"/>
  <c r="F671" i="5"/>
  <c r="E671" i="5"/>
  <c r="D671" i="5"/>
  <c r="F654" i="5"/>
  <c r="E654" i="5"/>
  <c r="D654" i="5"/>
  <c r="F637" i="5"/>
  <c r="E637" i="5"/>
  <c r="D637" i="5"/>
  <c r="F620" i="5"/>
  <c r="E620" i="5"/>
  <c r="D620" i="5"/>
  <c r="F603" i="5"/>
  <c r="E603" i="5"/>
  <c r="D603" i="5"/>
  <c r="F586" i="5"/>
  <c r="E586" i="5"/>
  <c r="D586" i="5"/>
  <c r="F569" i="5"/>
  <c r="E569" i="5"/>
  <c r="D569" i="5"/>
  <c r="F552" i="5"/>
  <c r="E552" i="5"/>
  <c r="D552" i="5"/>
  <c r="B95" i="5"/>
  <c r="B94" i="5"/>
  <c r="B15" i="9"/>
  <c r="B520" i="5"/>
  <c r="B519" i="5"/>
  <c r="B503" i="5"/>
  <c r="B502" i="5"/>
  <c r="B486" i="5"/>
  <c r="B485" i="5"/>
  <c r="B468" i="5"/>
  <c r="B452" i="5"/>
  <c r="B451" i="5"/>
  <c r="B435" i="5"/>
  <c r="B434" i="5"/>
  <c r="F535" i="5"/>
  <c r="E535" i="5"/>
  <c r="D535" i="5"/>
  <c r="F518" i="5"/>
  <c r="E518" i="5"/>
  <c r="D518" i="5"/>
  <c r="F501" i="5"/>
  <c r="E501" i="5"/>
  <c r="D501" i="5"/>
  <c r="F484" i="5"/>
  <c r="E484" i="5"/>
  <c r="D484" i="5"/>
  <c r="F467" i="5"/>
  <c r="E467" i="5"/>
  <c r="D467" i="5"/>
  <c r="F450" i="5"/>
  <c r="E450" i="5"/>
  <c r="D450" i="5"/>
  <c r="B418" i="5"/>
  <c r="B417" i="5"/>
  <c r="F433" i="5"/>
  <c r="E433" i="5"/>
  <c r="D433" i="5"/>
  <c r="B401" i="5"/>
  <c r="B400" i="5"/>
  <c r="B384" i="5"/>
  <c r="B383" i="5"/>
  <c r="B367" i="5"/>
  <c r="B366" i="5"/>
  <c r="B350" i="5"/>
  <c r="B349" i="5"/>
  <c r="B333" i="5"/>
  <c r="B332" i="5"/>
  <c r="B316" i="5"/>
  <c r="B315" i="5"/>
  <c r="B299" i="5"/>
  <c r="B298" i="5"/>
  <c r="B282" i="5"/>
  <c r="B281" i="5"/>
  <c r="B265" i="5"/>
  <c r="B264" i="5"/>
  <c r="B248" i="5"/>
  <c r="B247" i="5"/>
  <c r="B231" i="5"/>
  <c r="B230" i="5"/>
  <c r="B214" i="5"/>
  <c r="B213" i="5"/>
  <c r="B9" i="5"/>
  <c r="B60" i="9"/>
  <c r="B61" i="9"/>
  <c r="B62" i="9"/>
  <c r="B63" i="9"/>
  <c r="B57" i="9"/>
  <c r="B58" i="9"/>
  <c r="B59" i="9"/>
  <c r="B54" i="9"/>
  <c r="B55" i="9"/>
  <c r="B56" i="9"/>
  <c r="B48" i="9"/>
  <c r="B49" i="9"/>
  <c r="B50" i="9"/>
  <c r="B51" i="9"/>
  <c r="B52" i="9"/>
  <c r="B53" i="9"/>
  <c r="B34" i="9"/>
  <c r="B35" i="9"/>
  <c r="B36" i="9"/>
  <c r="B37" i="9"/>
  <c r="B38" i="9"/>
  <c r="B39" i="9"/>
  <c r="B40" i="9"/>
  <c r="B41" i="9"/>
  <c r="B42" i="9"/>
  <c r="B43" i="9"/>
  <c r="B44" i="9"/>
  <c r="B45" i="9"/>
  <c r="B46" i="9"/>
  <c r="B47" i="9"/>
  <c r="B16" i="9"/>
  <c r="B17" i="9"/>
  <c r="B18" i="9"/>
  <c r="B19" i="9"/>
  <c r="B20" i="9"/>
  <c r="B21" i="9"/>
  <c r="B22" i="9"/>
  <c r="B23" i="9"/>
  <c r="B24" i="9"/>
  <c r="B25" i="9"/>
  <c r="B26" i="9"/>
  <c r="B27" i="9"/>
  <c r="B28" i="9"/>
  <c r="B29" i="9"/>
  <c r="B30" i="9"/>
  <c r="B31" i="9"/>
  <c r="B32" i="9"/>
  <c r="B33" i="9"/>
  <c r="B197" i="5"/>
  <c r="B196" i="5"/>
  <c r="B180" i="5"/>
  <c r="B179" i="5"/>
  <c r="B163" i="5"/>
  <c r="B162" i="5"/>
  <c r="B146" i="5"/>
  <c r="B145" i="5"/>
  <c r="B129" i="5"/>
  <c r="B128" i="5"/>
  <c r="B112" i="5"/>
  <c r="B111" i="5"/>
  <c r="B27" i="5"/>
  <c r="B26" i="5"/>
  <c r="B44" i="5"/>
  <c r="B43" i="5"/>
  <c r="B61" i="5"/>
  <c r="B60" i="5"/>
  <c r="B78" i="5"/>
  <c r="B77" i="5"/>
  <c r="G53" i="5" l="1"/>
  <c r="H53" i="5" s="1"/>
  <c r="G47" i="5"/>
  <c r="H47" i="5" s="1"/>
  <c r="G54" i="5"/>
  <c r="H54" i="5" s="1"/>
  <c r="G55" i="5"/>
  <c r="H55" i="5" s="1"/>
  <c r="G56" i="5"/>
  <c r="H56" i="5" s="1"/>
  <c r="G57" i="5"/>
  <c r="H57" i="5" s="1"/>
  <c r="G44" i="5"/>
  <c r="H44" i="5" s="1"/>
  <c r="G58" i="5"/>
  <c r="H58" i="5" s="1"/>
  <c r="G45" i="5"/>
  <c r="H45" i="5" s="1"/>
  <c r="G43" i="5"/>
  <c r="G46" i="5"/>
  <c r="H46" i="5" s="1"/>
  <c r="G48" i="5"/>
  <c r="H48" i="5" s="1"/>
  <c r="G49" i="5"/>
  <c r="H49" i="5" s="1"/>
  <c r="G50" i="5"/>
  <c r="H50" i="5" s="1"/>
  <c r="G51" i="5"/>
  <c r="H51" i="5" s="1"/>
  <c r="G52" i="5"/>
  <c r="H52" i="5" s="1"/>
  <c r="G34" i="5"/>
  <c r="H34" i="5" s="1"/>
  <c r="G35" i="5"/>
  <c r="H35" i="5" s="1"/>
  <c r="G36" i="5"/>
  <c r="H36" i="5" s="1"/>
  <c r="G37" i="5"/>
  <c r="H37" i="5" s="1"/>
  <c r="G38" i="5"/>
  <c r="H38" i="5" s="1"/>
  <c r="G39" i="5"/>
  <c r="H39" i="5" s="1"/>
  <c r="G40" i="5"/>
  <c r="H40" i="5" s="1"/>
  <c r="G27" i="5"/>
  <c r="H27" i="5" s="1"/>
  <c r="G41" i="5"/>
  <c r="H41" i="5" s="1"/>
  <c r="G28" i="5"/>
  <c r="H28" i="5" s="1"/>
  <c r="G26" i="5"/>
  <c r="G29" i="5"/>
  <c r="H29" i="5" s="1"/>
  <c r="G30" i="5"/>
  <c r="H30" i="5" s="1"/>
  <c r="G31" i="5"/>
  <c r="H31" i="5" s="1"/>
  <c r="G32" i="5"/>
  <c r="H32" i="5" s="1"/>
  <c r="G33" i="5"/>
  <c r="H33" i="5" s="1"/>
  <c r="G72" i="5"/>
  <c r="H72" i="5" s="1"/>
  <c r="G73" i="5"/>
  <c r="H73" i="5" s="1"/>
  <c r="G74" i="5"/>
  <c r="H74" i="5" s="1"/>
  <c r="G61" i="5"/>
  <c r="H61" i="5" s="1"/>
  <c r="G75" i="5"/>
  <c r="H75" i="5" s="1"/>
  <c r="G62" i="5"/>
  <c r="H62" i="5" s="1"/>
  <c r="G60" i="5"/>
  <c r="H60" i="5" s="1"/>
  <c r="G63" i="5"/>
  <c r="H63" i="5" s="1"/>
  <c r="G64" i="5"/>
  <c r="H64" i="5" s="1"/>
  <c r="G65" i="5"/>
  <c r="H65" i="5" s="1"/>
  <c r="G66" i="5"/>
  <c r="H66" i="5" s="1"/>
  <c r="G67" i="5"/>
  <c r="H67" i="5" s="1"/>
  <c r="G68" i="5"/>
  <c r="H68" i="5" s="1"/>
  <c r="G69" i="5"/>
  <c r="H69" i="5" s="1"/>
  <c r="G70" i="5"/>
  <c r="H70" i="5" s="1"/>
  <c r="G71" i="5"/>
  <c r="H71" i="5" s="1"/>
  <c r="G10" i="5"/>
  <c r="H10" i="5" s="1"/>
  <c r="G24" i="5"/>
  <c r="H24" i="5" s="1"/>
  <c r="G11" i="5"/>
  <c r="G9" i="5"/>
  <c r="G12" i="5"/>
  <c r="H12" i="5" s="1"/>
  <c r="J12" i="5" s="1"/>
  <c r="G14" i="5"/>
  <c r="H14" i="5" s="1"/>
  <c r="J14" i="5" s="1"/>
  <c r="G15" i="5"/>
  <c r="G16" i="5"/>
  <c r="H16" i="5" s="1"/>
  <c r="I16" i="5" s="1"/>
  <c r="G17" i="5"/>
  <c r="H17" i="5" s="1"/>
  <c r="I17" i="5" s="1"/>
  <c r="G18" i="5"/>
  <c r="H18" i="5" s="1"/>
  <c r="I18" i="5" s="1"/>
  <c r="G19" i="5"/>
  <c r="H19" i="5" s="1"/>
  <c r="G20" i="5"/>
  <c r="H20" i="5" s="1"/>
  <c r="G21" i="5"/>
  <c r="H21" i="5" s="1"/>
  <c r="G22" i="5"/>
  <c r="H22" i="5" s="1"/>
  <c r="G23" i="5"/>
  <c r="H23" i="5" s="1"/>
  <c r="G13" i="5"/>
  <c r="H13" i="5" s="1"/>
  <c r="I13" i="5" s="1"/>
  <c r="F416" i="5"/>
  <c r="E416" i="5"/>
  <c r="D416" i="5"/>
  <c r="F399" i="5"/>
  <c r="E399" i="5"/>
  <c r="D399" i="5"/>
  <c r="F382" i="5"/>
  <c r="E382" i="5"/>
  <c r="D382" i="5"/>
  <c r="F365" i="5"/>
  <c r="E365" i="5"/>
  <c r="D365" i="5"/>
  <c r="F348" i="5"/>
  <c r="E348" i="5"/>
  <c r="D348" i="5"/>
  <c r="F331" i="5"/>
  <c r="E331" i="5"/>
  <c r="D331" i="5"/>
  <c r="F314" i="5"/>
  <c r="E314" i="5"/>
  <c r="D314" i="5"/>
  <c r="F297" i="5"/>
  <c r="E297" i="5"/>
  <c r="D297" i="5"/>
  <c r="F280" i="5"/>
  <c r="E280" i="5"/>
  <c r="D280" i="5"/>
  <c r="F263" i="5"/>
  <c r="E263" i="5"/>
  <c r="D263" i="5"/>
  <c r="F246" i="5"/>
  <c r="E246" i="5"/>
  <c r="D246" i="5"/>
  <c r="F229" i="5"/>
  <c r="E229" i="5"/>
  <c r="D229" i="5"/>
  <c r="F212" i="5"/>
  <c r="E212" i="5"/>
  <c r="D212" i="5"/>
  <c r="F195" i="5"/>
  <c r="E195" i="5"/>
  <c r="D195" i="5"/>
  <c r="F178" i="5"/>
  <c r="E178" i="5"/>
  <c r="D178" i="5"/>
  <c r="F161" i="5"/>
  <c r="E161" i="5"/>
  <c r="D161" i="5"/>
  <c r="F144" i="5"/>
  <c r="E144" i="5"/>
  <c r="D144" i="5"/>
  <c r="F127" i="5"/>
  <c r="E127" i="5"/>
  <c r="D127" i="5"/>
  <c r="F110" i="5"/>
  <c r="E110" i="5"/>
  <c r="D110" i="5"/>
  <c r="I29" i="5" l="1"/>
  <c r="J29" i="5"/>
  <c r="J49" i="5"/>
  <c r="I49" i="5"/>
  <c r="J28" i="5"/>
  <c r="I28" i="5"/>
  <c r="I46" i="5"/>
  <c r="J46" i="5"/>
  <c r="I62" i="5"/>
  <c r="J62" i="5"/>
  <c r="I40" i="5"/>
  <c r="J40" i="5"/>
  <c r="I61" i="5"/>
  <c r="J61" i="5"/>
  <c r="I38" i="5"/>
  <c r="J38" i="5"/>
  <c r="J37" i="5"/>
  <c r="I37" i="5"/>
  <c r="I57" i="5"/>
  <c r="J57" i="5"/>
  <c r="I70" i="5"/>
  <c r="J70" i="5"/>
  <c r="I36" i="5"/>
  <c r="J36" i="5"/>
  <c r="J56" i="5"/>
  <c r="I56" i="5"/>
  <c r="I69" i="5"/>
  <c r="J69" i="5"/>
  <c r="J33" i="5"/>
  <c r="I33" i="5"/>
  <c r="J35" i="5"/>
  <c r="I35" i="5"/>
  <c r="I55" i="5"/>
  <c r="J55" i="5"/>
  <c r="I68" i="5"/>
  <c r="J68" i="5"/>
  <c r="I32" i="5"/>
  <c r="J32" i="5"/>
  <c r="J34" i="5"/>
  <c r="I34" i="5"/>
  <c r="J54" i="5"/>
  <c r="I54" i="5"/>
  <c r="J64" i="5"/>
  <c r="I64" i="5"/>
  <c r="I63" i="5"/>
  <c r="J63" i="5"/>
  <c r="H76" i="5"/>
  <c r="I60" i="5"/>
  <c r="J60" i="5"/>
  <c r="J27" i="5"/>
  <c r="I27" i="5"/>
  <c r="J45" i="5"/>
  <c r="I45" i="5"/>
  <c r="J58" i="5"/>
  <c r="I58" i="5"/>
  <c r="I74" i="5"/>
  <c r="J74" i="5"/>
  <c r="J73" i="5"/>
  <c r="I73" i="5"/>
  <c r="J72" i="5"/>
  <c r="I72" i="5"/>
  <c r="J67" i="5"/>
  <c r="I67" i="5"/>
  <c r="I31" i="5"/>
  <c r="J31" i="5"/>
  <c r="I52" i="5"/>
  <c r="J52" i="5"/>
  <c r="J47" i="5"/>
  <c r="I47" i="5"/>
  <c r="J65" i="5"/>
  <c r="I65" i="5"/>
  <c r="J50" i="5"/>
  <c r="I50" i="5"/>
  <c r="H26" i="5"/>
  <c r="G42" i="5"/>
  <c r="I48" i="5"/>
  <c r="J48" i="5"/>
  <c r="I41" i="5"/>
  <c r="J41" i="5"/>
  <c r="H9" i="5"/>
  <c r="H25" i="5" s="1"/>
  <c r="G25" i="5"/>
  <c r="H43" i="5"/>
  <c r="G59" i="5"/>
  <c r="I75" i="5"/>
  <c r="J75" i="5"/>
  <c r="J39" i="5"/>
  <c r="I39" i="5"/>
  <c r="J44" i="5"/>
  <c r="I44" i="5"/>
  <c r="J71" i="5"/>
  <c r="I71" i="5"/>
  <c r="I66" i="5"/>
  <c r="J66" i="5"/>
  <c r="J30" i="5"/>
  <c r="I30" i="5"/>
  <c r="I51" i="5"/>
  <c r="J51" i="5"/>
  <c r="I53" i="5"/>
  <c r="J53" i="5"/>
  <c r="H15" i="5"/>
  <c r="I15" i="5" s="1"/>
  <c r="H977" i="5"/>
  <c r="G807" i="5"/>
  <c r="G977" i="5"/>
  <c r="I23" i="5"/>
  <c r="J23" i="5"/>
  <c r="J18" i="5"/>
  <c r="J16" i="5"/>
  <c r="I12" i="5"/>
  <c r="I14" i="5"/>
  <c r="J13" i="5"/>
  <c r="G637" i="5"/>
  <c r="J17" i="5"/>
  <c r="G467" i="5"/>
  <c r="H11" i="5"/>
  <c r="J11" i="5" s="1"/>
  <c r="J10" i="5"/>
  <c r="I10" i="5"/>
  <c r="H620" i="5"/>
  <c r="H790" i="5"/>
  <c r="H858" i="5"/>
  <c r="G722" i="5"/>
  <c r="H722" i="5"/>
  <c r="H943" i="5"/>
  <c r="G909" i="5"/>
  <c r="G943" i="5"/>
  <c r="G994" i="5"/>
  <c r="G841" i="5"/>
  <c r="G926" i="5"/>
  <c r="G756" i="5"/>
  <c r="G858" i="5"/>
  <c r="G892" i="5"/>
  <c r="G1011" i="5"/>
  <c r="G824" i="5"/>
  <c r="G773" i="5"/>
  <c r="G1028" i="5"/>
  <c r="H1011" i="5"/>
  <c r="H994" i="5"/>
  <c r="G790" i="5"/>
  <c r="G960" i="5"/>
  <c r="H892" i="5"/>
  <c r="H1028" i="5"/>
  <c r="H960" i="5"/>
  <c r="G875" i="5"/>
  <c r="H875" i="5"/>
  <c r="H807" i="5"/>
  <c r="H841" i="5"/>
  <c r="H603" i="5"/>
  <c r="H552" i="5"/>
  <c r="H705" i="5"/>
  <c r="G586" i="5"/>
  <c r="H586" i="5"/>
  <c r="G654" i="5"/>
  <c r="G552" i="5"/>
  <c r="G705" i="5"/>
  <c r="G569" i="5"/>
  <c r="G620" i="5"/>
  <c r="G603" i="5"/>
  <c r="H637" i="5"/>
  <c r="H433" i="5"/>
  <c r="G518" i="5"/>
  <c r="G484" i="5"/>
  <c r="G450" i="5"/>
  <c r="G433" i="5"/>
  <c r="G501" i="5"/>
  <c r="G535" i="5"/>
  <c r="G161" i="5"/>
  <c r="G127" i="5"/>
  <c r="G110" i="5"/>
  <c r="G93" i="5"/>
  <c r="G144" i="5"/>
  <c r="G76" i="5"/>
  <c r="G178" i="5"/>
  <c r="H535" i="5"/>
  <c r="H518" i="5"/>
  <c r="H501" i="5"/>
  <c r="H484" i="5"/>
  <c r="H467" i="5"/>
  <c r="H450" i="5"/>
  <c r="G195" i="5"/>
  <c r="G212" i="5"/>
  <c r="J21" i="5"/>
  <c r="I21" i="5"/>
  <c r="I24" i="5"/>
  <c r="J24" i="5"/>
  <c r="J20" i="5"/>
  <c r="I20" i="5"/>
  <c r="I22" i="5"/>
  <c r="J22" i="5"/>
  <c r="J19" i="5"/>
  <c r="I19" i="5"/>
  <c r="F93" i="5"/>
  <c r="E93" i="5"/>
  <c r="D93" i="5"/>
  <c r="F76" i="5"/>
  <c r="E76" i="5"/>
  <c r="D76" i="5"/>
  <c r="F59" i="5"/>
  <c r="E59" i="5"/>
  <c r="D59" i="5"/>
  <c r="F42" i="5"/>
  <c r="E42" i="5"/>
  <c r="D42" i="5"/>
  <c r="F25" i="5"/>
  <c r="E25" i="5"/>
  <c r="B14" i="9"/>
  <c r="B13" i="9"/>
  <c r="B12" i="9"/>
  <c r="B11" i="9"/>
  <c r="B10" i="9"/>
  <c r="J76" i="5" l="1"/>
  <c r="I76" i="5"/>
  <c r="H59" i="5"/>
  <c r="I43" i="5"/>
  <c r="I59" i="5" s="1"/>
  <c r="J43" i="5"/>
  <c r="J59" i="5" s="1"/>
  <c r="H42" i="5"/>
  <c r="J26" i="5"/>
  <c r="J42" i="5" s="1"/>
  <c r="I26" i="5"/>
  <c r="I42" i="5" s="1"/>
  <c r="D8" i="5"/>
  <c r="C4" i="9" s="1"/>
  <c r="E8" i="5"/>
  <c r="J15" i="5"/>
  <c r="J9" i="5"/>
  <c r="J25" i="5" s="1"/>
  <c r="I9" i="5"/>
  <c r="I25" i="5" s="1"/>
  <c r="F8" i="5"/>
  <c r="I11" i="5"/>
  <c r="H909" i="5"/>
  <c r="H824" i="5"/>
  <c r="H773" i="5"/>
  <c r="H926" i="5"/>
  <c r="H654" i="5"/>
  <c r="H127" i="5"/>
  <c r="H144" i="5"/>
  <c r="I161" i="5"/>
  <c r="H110" i="5"/>
  <c r="H93" i="5"/>
  <c r="H161" i="5"/>
  <c r="H178" i="5"/>
  <c r="G399" i="5"/>
  <c r="G382" i="5"/>
  <c r="G416" i="5"/>
  <c r="G246" i="5"/>
  <c r="G331" i="5"/>
  <c r="G314" i="5"/>
  <c r="H314" i="5"/>
  <c r="G263" i="5"/>
  <c r="G297" i="5"/>
  <c r="G280" i="5"/>
  <c r="H280" i="5"/>
  <c r="G229" i="5"/>
  <c r="G348" i="5"/>
  <c r="G365" i="5"/>
  <c r="H229" i="5"/>
  <c r="H212" i="5"/>
  <c r="H348" i="5"/>
  <c r="H331" i="5"/>
  <c r="H195" i="5"/>
  <c r="I246" i="5" l="1"/>
  <c r="H382" i="5"/>
  <c r="B24" i="4"/>
  <c r="B25" i="4" s="1"/>
  <c r="E6" i="5"/>
  <c r="G8" i="5"/>
  <c r="B26" i="4" s="1"/>
  <c r="I144" i="5"/>
  <c r="I93" i="5"/>
  <c r="I110" i="5"/>
  <c r="I127" i="5"/>
  <c r="H399" i="5"/>
  <c r="H416" i="5"/>
  <c r="I331" i="5"/>
  <c r="H365" i="5"/>
  <c r="H297" i="5"/>
  <c r="H263" i="5"/>
  <c r="H246" i="5"/>
  <c r="I348" i="5"/>
  <c r="H8" i="5" l="1"/>
  <c r="C5" i="9" s="1"/>
  <c r="C6" i="9" s="1"/>
  <c r="I8" i="5" l="1"/>
  <c r="J8" i="5"/>
</calcChain>
</file>

<file path=xl/sharedStrings.xml><?xml version="1.0" encoding="utf-8"?>
<sst xmlns="http://schemas.openxmlformats.org/spreadsheetml/2006/main" count="1471" uniqueCount="321">
  <si>
    <t>Konstrukcijų ekspertizė arba konstrukcijų būklės patikra</t>
  </si>
  <si>
    <t>Pirkimo dokumentai</t>
  </si>
  <si>
    <t>Planuojamas</t>
  </si>
  <si>
    <t>Sąskaitų apmokėjimo</t>
  </si>
  <si>
    <t>2.5.3.1.1.3.</t>
  </si>
  <si>
    <t xml:space="preserve">Priedangos įrengimo projektinės dokumentacijos parengimas </t>
  </si>
  <si>
    <t>Sutartis</t>
  </si>
  <si>
    <t>Vykdomas</t>
  </si>
  <si>
    <t>Išlaidų kompensavimo</t>
  </si>
  <si>
    <t>2.5.3.2.1.3.</t>
  </si>
  <si>
    <t>Evakuacinių išėjimų įrengimas</t>
  </si>
  <si>
    <t>Sąskaita</t>
  </si>
  <si>
    <t>Įvykdytas</t>
  </si>
  <si>
    <t>Įėjimo ir išėjimo pritaikymas riboto judumo asmenims</t>
  </si>
  <si>
    <t>Aktas</t>
  </si>
  <si>
    <t>Nebevykdomas</t>
  </si>
  <si>
    <t>Apsauginių skydų langams, plėvelės, žaliuzių įrengimas ar langų užmūrijimas</t>
  </si>
  <si>
    <t>Kiti dokumentai</t>
  </si>
  <si>
    <t>Konstrukcijų stiprinimas</t>
  </si>
  <si>
    <t>Gaisro aptikimo ir signalizavimo sistemos arba autonominio dūmų signalizatoriaus įrengimas</t>
  </si>
  <si>
    <t>Vėdinimo sistemos įrengimas ar sutvarkymas</t>
  </si>
  <si>
    <t>Rezervinio elektros energijos tiekimo sistemos (generatoriaus) įrengimas</t>
  </si>
  <si>
    <t>Belaidžio interneto (Wi-Fi) prieigos taškų įrengimas</t>
  </si>
  <si>
    <t>Grindų įrengimas</t>
  </si>
  <si>
    <t>Biotualetai</t>
  </si>
  <si>
    <t>Vidinių konstrukcijų išmontavimo darbai</t>
  </si>
  <si>
    <t xml:space="preserve">Sulankstomos kėdės ir (ar) sulankstomos lovos </t>
  </si>
  <si>
    <t>Talpyklos geriamajam vandeniui sukaupti</t>
  </si>
  <si>
    <t>Pagalbos priemonės, reikalingos nelaimės atveju</t>
  </si>
  <si>
    <t>VEIKLOS ATASKAITOS PILDYMO EIGA</t>
  </si>
  <si>
    <t>SPALVŲ REIKŠMĖS</t>
  </si>
  <si>
    <t>Balta</t>
  </si>
  <si>
    <t>Excel laukeliai, kuriuos pildo projekto vykdytojas / partneris.</t>
  </si>
  <si>
    <t>Žalia</t>
  </si>
  <si>
    <t>Automatiškai pagal įvestas excel formas apskaičiuojami laukeliai – pildyti nereikia.</t>
  </si>
  <si>
    <t>Raudona</t>
  </si>
  <si>
    <t xml:space="preserve">Raudona laukelio spalva reiškia, kad įrašyta suma viršija sutarties limitą / nesutampa sumos / netiksli data pan. – reikalingas patikrinimas. Teikiamoje veiklos ataskaitoje raudonų excel laukelių negali būti. </t>
  </si>
  <si>
    <t>Pilka</t>
  </si>
  <si>
    <t xml:space="preserve">Įvestos sąvokos, informacija - nieko pildyti / keisti nereikia. </t>
  </si>
  <si>
    <t>VEIKLOS ATASKATOS PILDYMAS</t>
  </si>
  <si>
    <t>I. Bendroji dalis</t>
  </si>
  <si>
    <t>Užpildomi projekto duomenys, vykdytojas, terminai.
Sumos įkeliamos automatiškai iš kitų veiklos ataskaitos skyrių.</t>
  </si>
  <si>
    <t>I. Priedangų sąrašas</t>
  </si>
  <si>
    <t>Įvedami VISŲ priedangų pavadinimai ir adresai.
Jie automatiškai atsiras II. Viešinimas, III ir V skyriuose.</t>
  </si>
  <si>
    <t>II. Viešinimas</t>
  </si>
  <si>
    <t>2.1. lentelėje užpildoma projekto vykdytojo ir partnerių viešinimo informacija (pildomas 3 stulpelis).</t>
  </si>
  <si>
    <t>II. Veiklos</t>
  </si>
  <si>
    <t>2.2. lentelėje pildomi 4-6 ir 11-12 stulpeliai. 1-3 stulpelių ir 7-10 stulpelių informacija įkeliama automatiškai iš kitų veiklos ataskaitos skyrių.</t>
  </si>
  <si>
    <t>III. Išlaidos</t>
  </si>
  <si>
    <r>
      <t xml:space="preserve">Kiekvienai sutarčiai / sąskaitai / aktui / kitiems dokumentams užpildoma nauja eilutė. Iš sąrašų pasirenkamos priedangos ir priemonės.
</t>
    </r>
    <r>
      <rPr>
        <sz val="9"/>
        <rFont val="Calibri"/>
        <family val="2"/>
      </rPr>
      <t xml:space="preserve">Užpildžius III skyrių, II.Veiklos 2.2 lentelės </t>
    </r>
    <r>
      <rPr>
        <sz val="9"/>
        <color rgb="FF000000"/>
        <rFont val="Calibri"/>
        <family val="2"/>
      </rPr>
      <t>7-10 stulpeliuose sumos persiskaičiuoja automatiškai. 
SVARBU: 3.1. lentelėje kiekvienai išlaidų kategorijai būtina pasirinkti priedangos pavadinimą ir priemonę iš sąrašo.</t>
    </r>
  </si>
  <si>
    <t>IV. Rodikliai</t>
  </si>
  <si>
    <t>Pildant tarpinę veiklos ataskaitą užpildoma informacija apie pasiektų rodiklių reikšmes (5-7 stulpeliai).</t>
  </si>
  <si>
    <t>V. Galutinė</t>
  </si>
  <si>
    <t>Šis skyrius pildomas tik teikiant galutinę veiklos ataskaitą.</t>
  </si>
  <si>
    <t>SVARBU</t>
  </si>
  <si>
    <t>Priedangų / partnerių skaičius</t>
  </si>
  <si>
    <t>Šablone yra matomos 15 priedangų ir 15 partnerių. Jei reikalinga daugiau – paspauskite "+".</t>
  </si>
  <si>
    <t>Eilučių įterpimas (III lapas)</t>
  </si>
  <si>
    <t>Pritrūkus eilučių, spauskite dešiniu pelės mygtuku ant eilutės Nr. → "Įterpti eilutę" (angl. "Insert"). Įterpti naujas eilutes galima tik III. Išlaidos skyriuje.</t>
  </si>
  <si>
    <t>Priemonių sąrašas</t>
  </si>
  <si>
    <t>2.2. lentelės 3 stulpelyje nurodytų priemonių pavadinimai yra sutrumpinti dėl patogesnio veiklos ataskaitos pildymo. Tikslūs pavadinimai yra nurodyti Trečiojo projektų finansavimo sąlygų aprašo 13. p.  (Civilinės saugos stiprinimo ir plėtros programos pažangos priemonės Nr. 07-019-10-04-01 „Stiprinti pasirengimą valdyti krizes ir ekstremaliąsias situacijas ir šalinti jų padarinius“ aprašo 4 priedas).</t>
  </si>
  <si>
    <t>Išlaidų ekonominės klasifikacijos kodai</t>
  </si>
  <si>
    <t>Veiklos ataskaitoje II. Veiklos ir III. Išlaidos naudojami šie išlaidų ekonominės klasifikacijos kodai: 2.5.3.1.1.3. „Kitos dotacijos vietos valdžios sektoriaus subjektams einamosioms išlaidoms apmokėti“ ir 2.5.3.2.1.3. „Kitos dotacijos vietos valdžios sektoriaus subjektams turtui įsigyti“.</t>
  </si>
  <si>
    <t>IŠLAIDŲ PAGRINDIMO DOKUMENTŲ SĄRAŠAS (pasirenkami III skyriaus 6 stulpelyje):</t>
  </si>
  <si>
    <t>Dokumento tipas:</t>
  </si>
  <si>
    <t>Pavyzdžiai:</t>
  </si>
  <si>
    <t>Pirkimo sutartis ir jos priedai arba tiekėjo apklausos pažyma, jei pirkimo sutartis sudaroma žodžiu.</t>
  </si>
  <si>
    <t>Darbų, prekių ar paslaugų pirkimo–pardavimo sutartis.</t>
  </si>
  <si>
    <t>PVM sąskaita faktūra, sąskaita faktūra ar lygiavertis įrodomasis dokumentas, išankstinio apmokėjimo sąskaita.</t>
  </si>
  <si>
    <t>Perdavimo–priėmimo aktas ir pan.</t>
  </si>
  <si>
    <t>Statybos užbaigimo aktas, deklaracija, darbų sąmatos, techninės priežiūros ataskaita, statybos projektas ir kiti.</t>
  </si>
  <si>
    <t>VALSTYBĖS GYNYBOS FONDO LĖŠOMIS FINANSUOJAMO PROJEKTO VEIKLOS ATASKAITA</t>
  </si>
  <si>
    <t xml:space="preserve">  I SKYRIUS
1.1. BENDROJI DALIS</t>
  </si>
  <si>
    <t>Veiklos ataskaitos (VA) parengimo data:</t>
  </si>
  <si>
    <t>VA numeris:</t>
  </si>
  <si>
    <t>VA tipas (tarpinė / galutinė) - pasirinkti iš sąrašo:</t>
  </si>
  <si>
    <t>Ataskaitinio laikotarpio pradžia:</t>
  </si>
  <si>
    <t>Ataskaitinio laikotarpio pabaiga:</t>
  </si>
  <si>
    <t>Projekto veiklos pavadinimas:</t>
  </si>
  <si>
    <t>Priedangų infrastruktūros plėtra</t>
  </si>
  <si>
    <t>Pažangos priemonės veiklos (poveiklės) numeris:</t>
  </si>
  <si>
    <t xml:space="preserve">Pažangos priemonės Nr. 07-019-10-04-01 veikla Nr. 1 </t>
  </si>
  <si>
    <t>Projekto duomenys</t>
  </si>
  <si>
    <t>Projekto pavadinimas:</t>
  </si>
  <si>
    <t>Projekto kodas:</t>
  </si>
  <si>
    <t>Projekto vykdytojas</t>
  </si>
  <si>
    <t>Pavadinimas:</t>
  </si>
  <si>
    <t>Juridinio asmens kodas:</t>
  </si>
  <si>
    <t>Sąskaita, į kurią pervedamos tinkamos finansuoti lėšos:</t>
  </si>
  <si>
    <t>Pirkimų vykdytojo statusas:</t>
  </si>
  <si>
    <t>Išlaidų suvestinė</t>
  </si>
  <si>
    <t>Projekto tinkamų finansuoti išlaidų suma (iš Sutarties 4.1. p.), Eur:</t>
  </si>
  <si>
    <t>Bendra patirtų tinkamų finansuoti išlaidų suma nuo projekto pradžios iki šios VA pateikimo pradžios, Eur:</t>
  </si>
  <si>
    <t>Patirtų tinkamų finansuoti išlaidų dalis nuo projekto pradžios iki šios VA pateikimo pradžios, proc.:</t>
  </si>
  <si>
    <t>Patirtų tinkamų finansuoti išlaidų suma VA ataskaitiniu laikotarpiu, Eur:</t>
  </si>
  <si>
    <t>Partneriai  (jei nėra – palikite tuščia)</t>
  </si>
  <si>
    <t>Partneris Nr. 1</t>
  </si>
  <si>
    <t>Kodas:</t>
  </si>
  <si>
    <t>Pirkimų statusas:</t>
  </si>
  <si>
    <t>Partneris Nr. 2</t>
  </si>
  <si>
    <t>Partneris Nr. 3</t>
  </si>
  <si>
    <t>Partneris Nr. 4</t>
  </si>
  <si>
    <t>Partneris Nr. 5</t>
  </si>
  <si>
    <t>Partneris Nr. 6</t>
  </si>
  <si>
    <t>Partneris Nr. 7</t>
  </si>
  <si>
    <t>Partneris Nr. 8</t>
  </si>
  <si>
    <t>Partneris Nr. 9</t>
  </si>
  <si>
    <t>Partneris Nr. 10</t>
  </si>
  <si>
    <t>Partneris Nr. 11</t>
  </si>
  <si>
    <t>Partneris Nr. 12</t>
  </si>
  <si>
    <t>Partneris Nr. 13</t>
  </si>
  <si>
    <t>Partneris Nr. 14</t>
  </si>
  <si>
    <t>Partneris Nr. 15</t>
  </si>
  <si>
    <t>Partneris Nr. 16</t>
  </si>
  <si>
    <t>Partneris Nr. 17</t>
  </si>
  <si>
    <t>Partneris Nr. 18</t>
  </si>
  <si>
    <t>Partneris Nr. 19</t>
  </si>
  <si>
    <t>Partneris Nr. 20</t>
  </si>
  <si>
    <t>Partneris Nr. 21</t>
  </si>
  <si>
    <t>Partneris Nr. 22</t>
  </si>
  <si>
    <t>Partneris Nr. 23</t>
  </si>
  <si>
    <t>Partneris Nr. 24</t>
  </si>
  <si>
    <t>Partneris Nr. 25</t>
  </si>
  <si>
    <t>Partneris Nr. 26</t>
  </si>
  <si>
    <t>Partneris Nr. 27</t>
  </si>
  <si>
    <t>Partneris Nr. 28</t>
  </si>
  <si>
    <t>Partneris Nr. 29</t>
  </si>
  <si>
    <t>Partneris Nr. 30</t>
  </si>
  <si>
    <t>Partneris Nr. 31</t>
  </si>
  <si>
    <t>Partneris Nr. 32</t>
  </si>
  <si>
    <t>Partneris Nr. 33</t>
  </si>
  <si>
    <t>Partneris Nr. 34</t>
  </si>
  <si>
    <t>Partneris Nr. 35</t>
  </si>
  <si>
    <t>Partneris Nr. 36</t>
  </si>
  <si>
    <t>Partneris Nr. 37</t>
  </si>
  <si>
    <t>Partneris Nr. 38</t>
  </si>
  <si>
    <t>Partneris Nr. 39</t>
  </si>
  <si>
    <t>Partneris Nr. 40</t>
  </si>
  <si>
    <t>Partneris Nr. 41</t>
  </si>
  <si>
    <t>Partneris Nr. 42</t>
  </si>
  <si>
    <t>Partneris Nr. 43</t>
  </si>
  <si>
    <t>Partneris Nr. 44</t>
  </si>
  <si>
    <t>Partneris Nr. 45</t>
  </si>
  <si>
    <t>Partneris Nr. 46</t>
  </si>
  <si>
    <t>Partneris Nr. 47</t>
  </si>
  <si>
    <t>Partneris Nr. 48</t>
  </si>
  <si>
    <t>Partneris Nr. 49</t>
  </si>
  <si>
    <t>Partneris Nr. 50</t>
  </si>
  <si>
    <t>Partneris Nr. 51</t>
  </si>
  <si>
    <t>Partneris Nr. 52</t>
  </si>
  <si>
    <t>Partneris Nr. 53</t>
  </si>
  <si>
    <t>Partneris Nr. 54</t>
  </si>
  <si>
    <t>Partneris Nr. 55</t>
  </si>
  <si>
    <t>Patvirtinu, kad: 
- šioje  tarpinėje / galutinėje veiklos ataskaitoje nurodyti duomenys ir pateikti dokumentai yra teisingi ir nėra prašomos pripažinti tinkamomis finansuoti išlaidos, kurios anksčiau buvo finansuotos (apmokėtos) iš Lietuvos Respublikos valstybės biudžeto ir (arba) savivaldybių biudžetų, kitų piniginių išteklių, kuriais disponuoja valstybė ir (arba) savivaldybės, Europos Sąjungos ar kitos tarptautinės paramos lėšų ir deklaruotos Europos Komisijai ir kurioms apmokėti skyrus lėšų jos būtų apmokėtos daugiau nei vieną kartą; 
- projekto vykdytojui ar partneriui netaikomos Lietuvos Respublikoje įgyvendinamos tarptautinės sankcijos, kaip tai apibrėžta Lietuvos Respublikos tarptautinių sankcijų įstatymo 2 straipsnio 1 dalyje;
- dėl deklaruojamų, vykdant pirkimo–pardavimo sutartis patirtų išlaidų pagal man priskirtą kompetenciją įsitikinau, kad netaikomos Lietuvos Respublikoje įgyvendinamos tarptautinės sankcijos, kaip tai apibrėžta Tarptautinių sankcijų įstatymo 2 straipsnio 1 dalyje,  2014 m. liepos 31 d. Tarybos reglamente (ES) Nr. 833/2014 dėl ribojamųjų priemonių atsižvelgiant į Rusijos veiksmus, kuriais destabilizuojama padėtis Ukrainoje, su visais pakeitimais ir 2014 m. kovo 17 d. Tarybos reglamente (ES) Nr. 269/2014 dėl ribojamųjų priemonių, taikytinų atsižvelgiant į veiksmus, kuriais kenkiama Ukrainos teritoriniam vientisumui, suverenitetui ir nepriklausomybei arba į juos kėsinamasi, su visais pakeitimais.</t>
  </si>
  <si>
    <t>Parašas</t>
  </si>
  <si>
    <t>Pareigos:</t>
  </si>
  <si>
    <t>Vardas, pavardė:</t>
  </si>
  <si>
    <t>1.2. PRIEDANGŲ SĄRAŠAS</t>
  </si>
  <si>
    <t>Pildykite 2 ir 3 stulpelius. Pavadinimas ir adresas automatiškai bus perkelti į 'II.Veiklos', 'III. Išlaidos'  ir 'V. Galutinė' skyrius.
Norint pridėti daugiau partnerių, paspauskite "+" 65 eilutėje.</t>
  </si>
  <si>
    <t>Nr.</t>
  </si>
  <si>
    <t>Statinio / priedangos pavadinimas</t>
  </si>
  <si>
    <t>Adresas</t>
  </si>
  <si>
    <t>II SKYRIUS. PROJEKTO ĮGYVENDINIMAS</t>
  </si>
  <si>
    <t xml:space="preserve">  2.1.  PROJEKTO VIEŠINIMO VEIKLA</t>
  </si>
  <si>
    <t>Norint pridėti daugiau partnerių, paspauskite "+" 62 eilutėje.</t>
  </si>
  <si>
    <t>Vykdytojas / partneris</t>
  </si>
  <si>
    <t>Nuoroda svetainėje / socialiniuose tinkluose</t>
  </si>
  <si>
    <t>2.2. PROJEKTO VEIKLA PAGAL PRIEMONES</t>
  </si>
  <si>
    <t>1. Priedangų pavadinimai ir patirtų išlaidų sumos (2 ir 7-10 stulp.) pildosi AUTOMATIŠKAI iš 'Priedangų sąrašo' ir 'III. Išlaidos'. 3 stulpelio priemonės jau užpildytos. Iš sąrašo pildykite 4 (tinkamų fin. išlaidų suma pagal priemonę), 5 (pirkimo sutarties vertė), 6 (patirta nuo projekto pradžios iki ataskaitinio laikotarpio pradžios), 11 (veiklos būsena) ir 12 (pastabos) stulpelius. 
2. Norint pridėti daugiau priedangų, paspauskite "+" 1029 eilutėje.</t>
  </si>
  <si>
    <t>Priedanga 
AUTOMATIŠKAI</t>
  </si>
  <si>
    <t>Priemonė 
AUTOMATIŠKAI</t>
  </si>
  <si>
    <t>Tinkamų finansuoti išlaidų suma pagal priemonę, Eur
(iš Sutarties priedo Nr. 2)
PILDYTI</t>
  </si>
  <si>
    <t>Pirkimo sutarties vertė, Eur
 PILDYTI</t>
  </si>
  <si>
    <t>Patirta nuo projekto pradžios iki ataskaitinio laikotarpio pradžios, Eur
 PILDYTI</t>
  </si>
  <si>
    <t>Patirta
ataskaitiniu
laikotarpiu, Eur
AUTOMATIŠKAI</t>
  </si>
  <si>
    <t>Patirta iš viso (=6+7)
AUTOMATIŠKAI</t>
  </si>
  <si>
    <t>Likusi tinkamų  finansuoti išlaidų suma
(=4-8)
AUTOMATIŠKAI</t>
  </si>
  <si>
    <t>Likusi faktinė finansuoti išlaidų suma
(=5-8)
AUTOMATIŠKAI</t>
  </si>
  <si>
    <t>Veiklos būsena
PASIRINKTI</t>
  </si>
  <si>
    <t>Pastabos
PILDYTI</t>
  </si>
  <si>
    <t>Tinkamų finansuoti išlaidų suma einamiesiems tikslams (2.5.3.1.1.3.), Eur:</t>
  </si>
  <si>
    <t>Tinkamų finansuoti išlaidų suma turtui (2.5.3.2.1.3.), Eur:</t>
  </si>
  <si>
    <t>PROJEKTO TINKAMŲ FINANSUOTI IŠLAIDŲ SUMA IŠ VISO, EUR:</t>
  </si>
  <si>
    <t xml:space="preserve">  Priedanga Nr. 1  –  IŠ VISO:</t>
  </si>
  <si>
    <t xml:space="preserve">  Priedanga Nr. 2  –  IŠ VISO:</t>
  </si>
  <si>
    <t xml:space="preserve">  Priedanga Nr. 3  –  IŠ VISO:</t>
  </si>
  <si>
    <t xml:space="preserve">  Priedanga Nr. 4  –  IŠ VISO:</t>
  </si>
  <si>
    <t xml:space="preserve">  Priedanga Nr. 5  –  IŠ VISO:</t>
  </si>
  <si>
    <t xml:space="preserve">  Priedanga Nr. 6  –  IŠ VISO:</t>
  </si>
  <si>
    <t xml:space="preserve">  Priedanga Nr. 7  –  IŠ VISO:</t>
  </si>
  <si>
    <t xml:space="preserve">  Priedanga Nr. 8  –  IŠ VISO:</t>
  </si>
  <si>
    <t xml:space="preserve">  Priedanga Nr. 9  –  IŠ VISO:</t>
  </si>
  <si>
    <t xml:space="preserve">  Priedanga Nr. 10  –  IŠ VISO:</t>
  </si>
  <si>
    <t xml:space="preserve">  Priedanga Nr. 11  –  IŠ VISO:</t>
  </si>
  <si>
    <t xml:space="preserve">  Priedanga Nr. 12  –  IŠ VISO:</t>
  </si>
  <si>
    <t xml:space="preserve">  Priedanga Nr. 13  –  IŠ VISO:</t>
  </si>
  <si>
    <t xml:space="preserve">  Priedanga Nr. 14  –  IŠ VISO:</t>
  </si>
  <si>
    <t xml:space="preserve">  Priedanga Nr. 15  –  IŠ VISO:</t>
  </si>
  <si>
    <t xml:space="preserve">  Priedanga Nr. 16  –  IŠ VISO:</t>
  </si>
  <si>
    <t xml:space="preserve">  Priedanga Nr. 17  –  IŠ VISO:</t>
  </si>
  <si>
    <t xml:space="preserve">  Priedanga Nr. 18  –  IŠ VISO:</t>
  </si>
  <si>
    <t xml:space="preserve">  Priedanga Nr. 19  –  IŠ VISO:</t>
  </si>
  <si>
    <t xml:space="preserve">  Priedanga Nr. 20  –  IŠ VISO:</t>
  </si>
  <si>
    <t xml:space="preserve">  Priedanga Nr. 21  –  IŠ VISO:</t>
  </si>
  <si>
    <t xml:space="preserve">  Priedanga Nr. 22  –  IŠ VISO:</t>
  </si>
  <si>
    <t xml:space="preserve">  Priedanga Nr. 23  –  IŠ VISO:</t>
  </si>
  <si>
    <t xml:space="preserve">  Priedanga Nr. 24  –  IŠ VISO:</t>
  </si>
  <si>
    <t xml:space="preserve">  Priedanga Nr. 25  –  IŠ VISO:</t>
  </si>
  <si>
    <t xml:space="preserve">  Priedanga Nr. 26  –  IŠ VISO:</t>
  </si>
  <si>
    <t xml:space="preserve">  Priedanga Nr. 27  –  IŠ VISO:</t>
  </si>
  <si>
    <t xml:space="preserve">  Priedanga Nr. 28  –  IŠ VISO:</t>
  </si>
  <si>
    <t xml:space="preserve">  Priedanga Nr. 29  –  IŠ VISO:</t>
  </si>
  <si>
    <t xml:space="preserve">  Priedanga Nr. 30  –  IŠ VISO:</t>
  </si>
  <si>
    <t xml:space="preserve">  Priedanga Nr. 31  –  IŠ VISO:</t>
  </si>
  <si>
    <t xml:space="preserve">  Priedanga Nr. 32  –  IŠ VISO:</t>
  </si>
  <si>
    <t xml:space="preserve">  Priedanga Nr. 33  –  IŠ VISO:</t>
  </si>
  <si>
    <t xml:space="preserve">  Priedanga Nr. 34  –  IŠ VISO:</t>
  </si>
  <si>
    <t xml:space="preserve">  Priedanga Nr. 35  –  IŠ VISO:</t>
  </si>
  <si>
    <t xml:space="preserve">  Priedanga Nr. 36  –  IŠ VISO:</t>
  </si>
  <si>
    <t xml:space="preserve">  Priedanga Nr. 37  –  IŠ VISO:</t>
  </si>
  <si>
    <t xml:space="preserve">  Priedanga Nr. 38  –  IŠ VISO:</t>
  </si>
  <si>
    <t xml:space="preserve">  Priedanga Nr. 39  –  IŠ VISO:</t>
  </si>
  <si>
    <t xml:space="preserve">  Priedanga Nr. 40  –  IŠ VISO:</t>
  </si>
  <si>
    <t xml:space="preserve">  Priedanga Nr. 41  –  IŠ VISO:</t>
  </si>
  <si>
    <t xml:space="preserve">  Priedanga Nr. 42  –  IŠ VISO:</t>
  </si>
  <si>
    <t xml:space="preserve">  Priedanga Nr. 43  –  IŠ VISO:</t>
  </si>
  <si>
    <t xml:space="preserve">  Priedanga Nr. 44  –  IŠ VISO:</t>
  </si>
  <si>
    <t xml:space="preserve">  Priedanga Nr. 45  –  IŠ VISO:</t>
  </si>
  <si>
    <t xml:space="preserve">  Priedanga Nr. 46  –  IŠ VISO:</t>
  </si>
  <si>
    <t xml:space="preserve">  Priedanga Nr. 47  –  IŠ VISO:</t>
  </si>
  <si>
    <t xml:space="preserve">  Priedanga Nr. 48  –  IŠ VISO:</t>
  </si>
  <si>
    <t xml:space="preserve">  Priedanga Nr. 49  –  IŠ VISO:</t>
  </si>
  <si>
    <t xml:space="preserve">  Priedanga Nr. 50  –  IŠ VISO:</t>
  </si>
  <si>
    <t xml:space="preserve">  Priedanga Nr. 51  –  IŠ VISO:</t>
  </si>
  <si>
    <t xml:space="preserve">  Priedanga Nr. 52  –  IŠ VISO:</t>
  </si>
  <si>
    <t xml:space="preserve">  Priedanga Nr. 53  –  IŠ VISO:</t>
  </si>
  <si>
    <t xml:space="preserve">  Priedanga Nr. 54  –  IŠ VISO:</t>
  </si>
  <si>
    <t xml:space="preserve">  Priedanga Nr. 55  –  IŠ VISO:</t>
  </si>
  <si>
    <t xml:space="preserve">  Priedanga Nr. 56  –  IŠ VISO:</t>
  </si>
  <si>
    <t xml:space="preserve">  Priedanga Nr. 57  –  IŠ VISO:</t>
  </si>
  <si>
    <t xml:space="preserve">  Priedanga Nr. 58  –  IŠ VISO:</t>
  </si>
  <si>
    <t xml:space="preserve">  Priedanga Nr. 59  –  IŠ VISO:</t>
  </si>
  <si>
    <t xml:space="preserve">  Priedanga Nr. 60  –  IŠ VISO:</t>
  </si>
  <si>
    <t>III SKYRIUS. PATIRTOS IŠLAIDOS</t>
  </si>
  <si>
    <t>3.1.  PATIRTŲ IŠLAIDŲ SĄRAŠAS</t>
  </si>
  <si>
    <t>2 stulpelyje pasirinkite priedangos pavadinimą iš sąrašo, 3 stulpelyje – priemonę iš sąrašo. Tuomet "II. Veiklos' 7 stulpelis persiskaičiuos automatiškai. Norint pridėti eilutę: dešiniu pelės mygtuku ant eilutės numerio → 'Įterpti eilutę aukščiau' (Insert). 
SVARBU: kiekvienoje eilutėje būtina pasirinkti priedangos pavadinimą ir priemonę, kad duomenys persikeltų į 'II. Veiklos'. 9-15 stulpelių pilkuose laukeliuose informacija nepildoma.</t>
  </si>
  <si>
    <t>Priedangos pavadinimas 
PASIRINKTI</t>
  </si>
  <si>
    <t>Priemonė (iš sąrašo)
PASIRINKTI</t>
  </si>
  <si>
    <t>Tiekėjo kodas
PILDYTI</t>
  </si>
  <si>
    <t>Tiekėjo pavadinimas
PILDYTI</t>
  </si>
  <si>
    <t>Dokumento tipas 
PASIRINKTI</t>
  </si>
  <si>
    <t>Dokumento serija / Nr.
PILDYTI</t>
  </si>
  <si>
    <t>Dokumento data
PILDYTI</t>
  </si>
  <si>
    <t>Pirkimo sut. Nr. 
PILDYTI</t>
  </si>
  <si>
    <t>Mat. vnt.
PILDYTI</t>
  </si>
  <si>
    <t>Kiekis
PILDYTI</t>
  </si>
  <si>
    <t>Apmokėjimo būdas
PASIRINKTI</t>
  </si>
  <si>
    <t>Apmokėjimo data
PILDYTI</t>
  </si>
  <si>
    <t>Patirtų tinkamų fin. Išlaidų suma, Eur
PILDYTI</t>
  </si>
  <si>
    <t>Išlaidų ekonominės klasifikacijos kodai (einamieji tikslai arba turtas)
PASIRINKTI</t>
  </si>
  <si>
    <t>Komentaras
PILDYTI</t>
  </si>
  <si>
    <t>IŠ VISO priedangose, eur:</t>
  </si>
  <si>
    <t>Iš viso - 2.5.3.1.1.3. „Kitos dotacijos vietos valdžios sektoriaus subjektams einamosioms išlaidoms apmokėti“, Eur:</t>
  </si>
  <si>
    <t>Iš viso - 2.5.3.2.1.3. „Kitos dotacijos vietos valdžios sektoriaus subjektams turtui įsigyti“, Eur:</t>
  </si>
  <si>
    <t>IV SKYRIUS. STEBĖSENOS RODIKLIAI</t>
  </si>
  <si>
    <t>4.1.  STEBĖSENOS RODIKLIAI</t>
  </si>
  <si>
    <t>Rodiklio pavadinimas</t>
  </si>
  <si>
    <t>Kodas</t>
  </si>
  <si>
    <t>Mat. vienetas</t>
  </si>
  <si>
    <t>Siektina reikšmė projekto pabaigoje</t>
  </si>
  <si>
    <t>Pasiekta tarpinė reikšmė</t>
  </si>
  <si>
    <t>Komentaras</t>
  </si>
  <si>
    <t>1.</t>
  </si>
  <si>
    <t xml:space="preserve">Įgyvendinant projektą, įrengta priedangų, skaičius </t>
  </si>
  <si>
    <t>P-07-019-10-04-01-13</t>
  </si>
  <si>
    <t>Priedangų skaičius</t>
  </si>
  <si>
    <t>2.</t>
  </si>
  <si>
    <t xml:space="preserve">Gyventojų, kuriems užtikrinta vieta priedangose, skaičius </t>
  </si>
  <si>
    <t>R-07-019-10-04-01-01</t>
  </si>
  <si>
    <t xml:space="preserve">Gyventojų skaičius </t>
  </si>
  <si>
    <t>V SKYRIUS. GALUTINĖ VEIKLOS ATASKAITA</t>
  </si>
  <si>
    <t>5.1.  INFORMACIJA APIE PROJEKTO IŠLAIDAS</t>
  </si>
  <si>
    <t>Faktinė projekto įvykdymo data</t>
  </si>
  <si>
    <t>Bendra projekto tinkamų finansuoti išlaidų suma, Eur:</t>
  </si>
  <si>
    <t>Bendra patirtų tinkamų išlaidų suma, Eur:</t>
  </si>
  <si>
    <t>Bendra patirtų tinkamų išlaidų dalis, proc.:</t>
  </si>
  <si>
    <t>5.2.  PROJEKTO ĮGYVENDINIMAS</t>
  </si>
  <si>
    <t>Norint pridėti daugiau priedangų, paspauskite "+" 70 eilutėje.</t>
  </si>
  <si>
    <t>Priedangos pavadinimas ir adresas (automatiškai)</t>
  </si>
  <si>
    <t>Įgyvendintos priemonės ir pastabos</t>
  </si>
  <si>
    <t>5.3.  STEBĖSENOS RODIKLIAI</t>
  </si>
  <si>
    <t>Rodiklio pavadinimas / kodas / matavimo vnt.</t>
  </si>
  <si>
    <t>Siektina
reikšmė</t>
  </si>
  <si>
    <t>Pasiekta reikšmė / komentaras</t>
  </si>
  <si>
    <t>Įgyvendinant projektą, įrengta priedangų, skaičius  (P-07-019-10-04-01-13), priedangų skaičius</t>
  </si>
  <si>
    <t xml:space="preserve">Gyventojų, kuriems užtikrinta vieta priedangose, skaičius (R-07-019-10-04-01-01), gyventojų skaičius </t>
  </si>
  <si>
    <t>5.4. INFORMAVIMAS</t>
  </si>
  <si>
    <t>Informavimo priemonė</t>
  </si>
  <si>
    <t>Įgyvendinta</t>
  </si>
  <si>
    <t>Pastabos</t>
  </si>
  <si>
    <t>Per 20 d.d. nuo Sutarties pasirašymo paskelbtas projekto aprašymas Projekto vykdytojo ir partnerių svetainėse / soc. tinkluose (Sutarties 8.3. p.).</t>
  </si>
  <si>
    <t>Visuose leidiniuose ir pranešimuose nurodyta, kad projektas finansuojamas Valstybės gynybos fondo lėšomis (Sutarties 6.2.8. p.).</t>
  </si>
  <si>
    <t>5.5.  CHARTIJA IR HP</t>
  </si>
  <si>
    <t>Reikalavimas</t>
  </si>
  <si>
    <t>Projekto įgyvendinimo metu nepažeidžiami projektų finansavimo sąlygų apraše (PFSA) nustatyti reikalavimai dėl Chartijos nuostatų laikymosi. Įvertinama projekto atitiktis Chartijai pagal 2016 m. liepos 23 d. Europos Komisijos pranešimą – Rekomendacijų, kaip užtikrinti, kad būtų laikomasi Europos Sąjungos pagrindinių teisių chartijos nuostatų skirstant Europos struktūrinių ir investicinių fondų (ESI fondų) paramą (2016/C 269/01), III priedą.</t>
  </si>
  <si>
    <t>Projekto įgyvendinimo metu atsižvelgiama į Jungtinių Tautų neįgaliųjų teisių konvencijos nuostatas ir projektas tiesiogiai (projekto tikslas, tikslinė grupė, projekto veiklos, projekto vykdytojai, rodikliai, siekiami rezultatai) prisideda prie horizontaliųjų principų įgyvendinimo:</t>
  </si>
  <si>
    <t>2.1.</t>
  </si>
  <si>
    <t>Darnus vystymasis (reikšmingos žalos nedarymo principas).</t>
  </si>
  <si>
    <t>2.2.</t>
  </si>
  <si>
    <t>Lygios galimybės.</t>
  </si>
  <si>
    <t>5.6.  VYKDYTOJO ĮSIPAREIGOJIMAI</t>
  </si>
  <si>
    <t>Įsipareigojimas</t>
  </si>
  <si>
    <t>Informacija</t>
  </si>
  <si>
    <t>Po sutarties pasirašymo pateiktas veiklų ir finansinis grafikas (Sutarties 6.2.15. p.).</t>
  </si>
  <si>
    <t>Be PVA sutikimo neperleistas / neparduotas / neįkeistas turtas (Sutarties 11.1. p.).</t>
  </si>
  <si>
    <t>3.</t>
  </si>
  <si>
    <t>Jei turtas perleistas – sudaryta partnerystės sutartis, pateiktos kopijos (Sutarties 11.3. p.).</t>
  </si>
  <si>
    <t>4.</t>
  </si>
  <si>
    <t>Ar partneris reorganizuojamas ar likviduojamas?</t>
  </si>
  <si>
    <t>PATVIRTINTA: VšĮ Vidaus reikalų ministerijos projektų valdymo agentūros vadovo 2026-07-29 įsakymu Nr. IV-27/2026</t>
  </si>
  <si>
    <t>!Pilki langeliai neturi būti pildomi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</si>
</sst>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quot;_-;\-* #,##0.00\ &quot;€&quot;_-;_-* &quot;-&quot;??\ &quot;€&quot;_-;_-@_-"/>
    <numFmt numFmtId="164" formatCode="yyyy\-mm\-dd"/>
  </numFmts>
  <fonts count="42" x14ac:knownFonts="1">
    <font>
      <sz val="11"/>
      <color theme="1"/>
      <name val="Calibri"/>
      <family val="2"/>
      <charset val="1"/>
    </font>
    <font>
      <b/>
      <sz val="14"/>
      <color rgb="FFFFFFFF"/>
      <name val="Calibri"/>
      <family val="2"/>
    </font>
    <font>
      <b/>
      <sz val="10"/>
      <color rgb="FFFFFFFF"/>
      <name val="Calibri"/>
      <family val="2"/>
    </font>
    <font>
      <b/>
      <sz val="9"/>
      <color rgb="FF000000"/>
      <name val="Calibri"/>
      <family val="2"/>
    </font>
    <font>
      <sz val="9"/>
      <color rgb="FF000000"/>
      <name val="Calibri"/>
      <family val="2"/>
    </font>
    <font>
      <b/>
      <sz val="13"/>
      <color rgb="FFFFFFFF"/>
      <name val="Calibri"/>
      <family val="2"/>
    </font>
    <font>
      <i/>
      <sz val="9"/>
      <color rgb="FF7B4F00"/>
      <name val="Calibri"/>
      <family val="2"/>
    </font>
    <font>
      <b/>
      <sz val="9"/>
      <color rgb="FFFFFFFF"/>
      <name val="Calibri"/>
      <family val="2"/>
    </font>
    <font>
      <b/>
      <sz val="11"/>
      <color rgb="FFFFFFFF"/>
      <name val="Calibri"/>
      <family val="2"/>
    </font>
    <font>
      <sz val="9"/>
      <color rgb="FF1A5C1A"/>
      <name val="Calibri"/>
      <family val="2"/>
    </font>
    <font>
      <b/>
      <sz val="8"/>
      <color rgb="FFFFFFFF"/>
      <name val="Calibri"/>
      <family val="2"/>
    </font>
    <font>
      <sz val="8"/>
      <color rgb="FF000000"/>
      <name val="Calibri"/>
      <family val="2"/>
    </font>
    <font>
      <b/>
      <sz val="12"/>
      <color rgb="FFFFFFFF"/>
      <name val="Calibri"/>
      <family val="2"/>
    </font>
    <font>
      <sz val="8"/>
      <name val="Calibri"/>
      <family val="2"/>
      <charset val="1"/>
    </font>
    <font>
      <b/>
      <sz val="9"/>
      <color theme="1"/>
      <name val="Calibri"/>
      <family val="2"/>
    </font>
    <font>
      <sz val="9"/>
      <color theme="1"/>
      <name val="Calibri"/>
      <family val="2"/>
    </font>
    <font>
      <sz val="11"/>
      <color theme="1"/>
      <name val="Calibri"/>
      <family val="2"/>
      <charset val="1"/>
    </font>
    <font>
      <b/>
      <sz val="8"/>
      <color theme="0"/>
      <name val="Calibri"/>
      <family val="2"/>
    </font>
    <font>
      <sz val="9"/>
      <color theme="6" tint="-0.499984740745262"/>
      <name val="Calibri"/>
      <family val="2"/>
    </font>
    <font>
      <b/>
      <sz val="11"/>
      <color rgb="FFFF0000"/>
      <name val="Calibri"/>
      <family val="2"/>
    </font>
    <font>
      <sz val="9"/>
      <name val="Calibri"/>
      <family val="2"/>
    </font>
    <font>
      <i/>
      <sz val="9"/>
      <color theme="9" tint="-0.499984740745262"/>
      <name val="Calibri"/>
      <family val="2"/>
    </font>
    <font>
      <sz val="9"/>
      <color rgb="FF000000"/>
      <name val="Calibri"/>
      <family val="2"/>
      <charset val="1"/>
    </font>
    <font>
      <sz val="11"/>
      <color rgb="FFFF0000"/>
      <name val="Calibri"/>
      <family val="2"/>
      <charset val="1"/>
    </font>
    <font>
      <b/>
      <sz val="9"/>
      <color rgb="FFFF0000"/>
      <name val="Calibri"/>
      <family val="2"/>
    </font>
    <font>
      <b/>
      <sz val="9"/>
      <color rgb="FF1A5C1A"/>
      <name val="Calibri"/>
      <family val="2"/>
    </font>
    <font>
      <b/>
      <sz val="11"/>
      <color theme="0"/>
      <name val="Calibri"/>
      <family val="2"/>
    </font>
    <font>
      <b/>
      <sz val="10"/>
      <color theme="0"/>
      <name val="Calibri"/>
      <family val="2"/>
    </font>
    <font>
      <b/>
      <sz val="9"/>
      <name val="Calibri"/>
      <family val="2"/>
    </font>
    <font>
      <b/>
      <sz val="13"/>
      <color rgb="FFFFFFFF"/>
      <name val="Calibri"/>
      <family val="2"/>
      <charset val="1"/>
    </font>
    <font>
      <b/>
      <sz val="9"/>
      <color rgb="FFFFFFF7"/>
      <name val="Calibri"/>
      <family val="2"/>
    </font>
    <font>
      <sz val="9"/>
      <color rgb="FFFFFFF7"/>
      <name val="Calibri"/>
      <family val="2"/>
    </font>
    <font>
      <b/>
      <sz val="11"/>
      <color rgb="FFFF0000"/>
      <name val="Calibri"/>
      <family val="2"/>
      <charset val="1"/>
    </font>
    <font>
      <sz val="9"/>
      <color rgb="FFFF0000"/>
      <name val="Calibri"/>
      <family val="2"/>
      <charset val="1"/>
    </font>
    <font>
      <b/>
      <sz val="9"/>
      <color rgb="FFFFFFFF"/>
      <name val="Calibri"/>
      <family val="2"/>
      <charset val="1"/>
    </font>
    <font>
      <b/>
      <sz val="9"/>
      <color rgb="FF000000"/>
      <name val="Calibri"/>
      <family val="2"/>
      <charset val="1"/>
    </font>
    <font>
      <b/>
      <sz val="8"/>
      <color theme="0"/>
      <name val="Calibri"/>
      <family val="2"/>
      <charset val="1"/>
    </font>
    <font>
      <b/>
      <sz val="9"/>
      <name val="Calibri"/>
      <family val="2"/>
      <charset val="1"/>
    </font>
    <font>
      <sz val="9"/>
      <color rgb="FF1A5C1A"/>
      <name val="Calibri"/>
      <family val="2"/>
      <charset val="1"/>
    </font>
    <font>
      <i/>
      <sz val="8"/>
      <name val="Calibri"/>
      <family val="2"/>
    </font>
    <font>
      <sz val="11"/>
      <color theme="0"/>
      <name val="Calibri"/>
      <family val="2"/>
      <charset val="1"/>
    </font>
    <font>
      <sz val="12"/>
      <color rgb="FFFF0000"/>
      <name val="Calibri"/>
      <family val="2"/>
      <charset val="1"/>
    </font>
  </fonts>
  <fills count="25">
    <fill>
      <patternFill patternType="none"/>
    </fill>
    <fill>
      <patternFill patternType="gray125"/>
    </fill>
    <fill>
      <patternFill patternType="solid">
        <fgColor rgb="FF1F3864"/>
        <bgColor rgb="FF333399"/>
      </patternFill>
    </fill>
    <fill>
      <patternFill patternType="solid">
        <fgColor rgb="FFE2EFDA"/>
        <bgColor rgb="FFF2F2F2"/>
      </patternFill>
    </fill>
    <fill>
      <patternFill patternType="solid">
        <fgColor rgb="FFFFC7CE"/>
        <bgColor rgb="FFFFE0E0"/>
      </patternFill>
    </fill>
    <fill>
      <patternFill patternType="solid">
        <fgColor rgb="FFF2F2F2"/>
        <bgColor rgb="FFE2EFDA"/>
      </patternFill>
    </fill>
    <fill>
      <patternFill patternType="solid">
        <fgColor rgb="FFFFF3CD"/>
        <bgColor rgb="FFFFFACD"/>
      </patternFill>
    </fill>
    <fill>
      <patternFill patternType="solid">
        <fgColor rgb="FF2E75B6"/>
        <bgColor rgb="FF3A7ABF"/>
      </patternFill>
    </fill>
    <fill>
      <patternFill patternType="solid">
        <fgColor rgb="FF3A7ABF"/>
        <bgColor rgb="FF2E75B6"/>
      </patternFill>
    </fill>
    <fill>
      <patternFill patternType="solid">
        <fgColor theme="0" tint="-4.9989318521683403E-2"/>
        <bgColor indexed="64"/>
      </patternFill>
    </fill>
    <fill>
      <patternFill patternType="solid">
        <fgColor theme="6" tint="0.79998168889431442"/>
        <bgColor rgb="FFFFF3CD"/>
      </patternFill>
    </fill>
    <fill>
      <patternFill patternType="solid">
        <fgColor theme="3" tint="-0.249977111117893"/>
        <bgColor indexed="64"/>
      </patternFill>
    </fill>
    <fill>
      <patternFill patternType="solid">
        <fgColor theme="6" tint="0.79998168889431442"/>
        <bgColor rgb="FFE2EFDA"/>
      </patternFill>
    </fill>
    <fill>
      <patternFill patternType="solid">
        <fgColor theme="6" tint="0.79998168889431442"/>
        <bgColor rgb="FFF2F2F2"/>
      </patternFill>
    </fill>
    <fill>
      <patternFill patternType="solid">
        <fgColor theme="0" tint="-4.9989318521683403E-2"/>
        <bgColor rgb="FFFFF3CD"/>
      </patternFill>
    </fill>
    <fill>
      <patternFill patternType="solid">
        <fgColor theme="9" tint="0.79998168889431442"/>
        <bgColor rgb="FF3A7ABF"/>
      </patternFill>
    </fill>
    <fill>
      <patternFill patternType="solid">
        <fgColor theme="0" tint="-4.9989318521683403E-2"/>
        <bgColor rgb="FFE2EFDA"/>
      </patternFill>
    </fill>
    <fill>
      <patternFill patternType="solid">
        <fgColor theme="6" tint="0.79998168889431442"/>
        <bgColor indexed="64"/>
      </patternFill>
    </fill>
    <fill>
      <patternFill patternType="solid">
        <fgColor theme="3"/>
        <bgColor rgb="FF3A7ABF"/>
      </patternFill>
    </fill>
    <fill>
      <patternFill patternType="solid">
        <fgColor rgb="FFFFFFF7"/>
        <bgColor rgb="FFE2EFDA"/>
      </patternFill>
    </fill>
    <fill>
      <patternFill patternType="solid">
        <fgColor theme="0" tint="-4.9989318521683403E-2"/>
        <bgColor rgb="FFFFE0E0"/>
      </patternFill>
    </fill>
    <fill>
      <patternFill patternType="solid">
        <fgColor theme="0" tint="-4.9989318521683403E-2"/>
        <bgColor rgb="FFF2F2F2"/>
      </patternFill>
    </fill>
    <fill>
      <patternFill patternType="solid">
        <fgColor theme="3"/>
        <bgColor indexed="64"/>
      </patternFill>
    </fill>
    <fill>
      <patternFill patternType="solid">
        <fgColor theme="0"/>
        <bgColor indexed="64"/>
      </patternFill>
    </fill>
    <fill>
      <patternFill patternType="solid">
        <fgColor rgb="FF27467D"/>
        <bgColor rgb="FF3A7ABF"/>
      </patternFill>
    </fill>
  </fills>
  <borders count="73">
    <border>
      <left/>
      <right/>
      <top/>
      <bottom/>
      <diagonal/>
    </border>
    <border>
      <left style="thin">
        <color rgb="FF606060"/>
      </left>
      <right/>
      <top style="thin">
        <color rgb="FF606060"/>
      </top>
      <bottom style="thin">
        <color rgb="FF606060"/>
      </bottom>
      <diagonal/>
    </border>
    <border>
      <left style="thin">
        <color rgb="FFA0A0A0"/>
      </left>
      <right style="thin">
        <color rgb="FFA0A0A0"/>
      </right>
      <top style="thin">
        <color rgb="FFA0A0A0"/>
      </top>
      <bottom style="thin">
        <color rgb="FFA0A0A0"/>
      </bottom>
      <diagonal/>
    </border>
    <border>
      <left style="thin">
        <color rgb="FF606060"/>
      </left>
      <right style="thin">
        <color rgb="FF606060"/>
      </right>
      <top style="thin">
        <color rgb="FF606060"/>
      </top>
      <bottom style="thin">
        <color rgb="FF606060"/>
      </bottom>
      <diagonal/>
    </border>
    <border>
      <left style="thin">
        <color rgb="FFA0A0A0"/>
      </left>
      <right/>
      <top style="thin">
        <color rgb="FFA0A0A0"/>
      </top>
      <bottom style="thin">
        <color rgb="FFA0A0A0"/>
      </bottom>
      <diagonal/>
    </border>
    <border>
      <left style="thin">
        <color rgb="FFA0A0A0"/>
      </left>
      <right style="thin">
        <color rgb="FFA0A0A0"/>
      </right>
      <top/>
      <bottom/>
      <diagonal/>
    </border>
    <border>
      <left style="thin">
        <color rgb="FFA0A0A0"/>
      </left>
      <right style="thin">
        <color rgb="FFA0A0A0"/>
      </right>
      <top/>
      <bottom style="thin">
        <color rgb="FF606060"/>
      </bottom>
      <diagonal/>
    </border>
    <border>
      <left style="thin">
        <color rgb="FFA0A0A0"/>
      </left>
      <right style="thin">
        <color rgb="FFA0A0A0"/>
      </right>
      <top style="thin">
        <color rgb="FFA0A0A0"/>
      </top>
      <bottom/>
      <diagonal/>
    </border>
    <border>
      <left/>
      <right/>
      <top style="thin">
        <color rgb="FF606060"/>
      </top>
      <bottom style="thin">
        <color rgb="FF606060"/>
      </bottom>
      <diagonal/>
    </border>
    <border>
      <left/>
      <right style="thin">
        <color rgb="FF606060"/>
      </right>
      <top style="thin">
        <color rgb="FF606060"/>
      </top>
      <bottom style="thin">
        <color rgb="FF606060"/>
      </bottom>
      <diagonal/>
    </border>
    <border>
      <left style="thin">
        <color rgb="FFA0A0A0"/>
      </left>
      <right/>
      <top style="thin">
        <color rgb="FF606060"/>
      </top>
      <bottom style="thin">
        <color rgb="FFA0A0A0"/>
      </bottom>
      <diagonal/>
    </border>
    <border>
      <left style="thin">
        <color rgb="FFA0A0A0"/>
      </left>
      <right style="thin">
        <color rgb="FFA0A0A0"/>
      </right>
      <top/>
      <bottom style="thin">
        <color rgb="FFA0A0A0"/>
      </bottom>
      <diagonal/>
    </border>
    <border>
      <left style="thin">
        <color rgb="FF000000"/>
      </left>
      <right style="thin">
        <color rgb="FF000000"/>
      </right>
      <top style="thin">
        <color rgb="FF000000"/>
      </top>
      <bottom style="thin">
        <color rgb="FF000000"/>
      </bottom>
      <diagonal/>
    </border>
    <border>
      <left style="thin">
        <color rgb="FF606060"/>
      </left>
      <right style="thin">
        <color rgb="FF606060"/>
      </right>
      <top style="thin">
        <color rgb="FF606060"/>
      </top>
      <bottom/>
      <diagonal/>
    </border>
    <border>
      <left/>
      <right/>
      <top style="thin">
        <color indexed="64"/>
      </top>
      <bottom style="thin">
        <color rgb="FFA0A0A0"/>
      </bottom>
      <diagonal/>
    </border>
    <border>
      <left style="thin">
        <color rgb="FFA0A0A0"/>
      </left>
      <right style="thin">
        <color indexed="64"/>
      </right>
      <top style="thin">
        <color indexed="64"/>
      </top>
      <bottom style="thin">
        <color rgb="FFA0A0A0"/>
      </bottom>
      <diagonal/>
    </border>
    <border>
      <left/>
      <right/>
      <top style="thin">
        <color rgb="FFA0A0A0"/>
      </top>
      <bottom style="thin">
        <color indexed="64"/>
      </bottom>
      <diagonal/>
    </border>
    <border>
      <left style="thin">
        <color rgb="FFA0A0A0"/>
      </left>
      <right style="thin">
        <color indexed="64"/>
      </right>
      <top/>
      <bottom style="thin">
        <color indexed="64"/>
      </bottom>
      <diagonal/>
    </border>
    <border>
      <left style="thin">
        <color indexed="64"/>
      </left>
      <right/>
      <top/>
      <bottom/>
      <diagonal/>
    </border>
    <border>
      <left/>
      <right style="thin">
        <color rgb="FFA0A0A0"/>
      </right>
      <top style="thin">
        <color indexed="64"/>
      </top>
      <bottom style="thin">
        <color rgb="FFA0A0A0"/>
      </bottom>
      <diagonal/>
    </border>
    <border>
      <left/>
      <right style="thin">
        <color rgb="FFA0A0A0"/>
      </right>
      <top style="thin">
        <color rgb="FFA0A0A0"/>
      </top>
      <bottom style="thin">
        <color indexed="64"/>
      </bottom>
      <diagonal/>
    </border>
    <border>
      <left style="thin">
        <color rgb="FFA0A0A0"/>
      </left>
      <right style="thin">
        <color rgb="FFA0A0A0"/>
      </right>
      <top style="thin">
        <color rgb="FF606060"/>
      </top>
      <bottom style="thin">
        <color rgb="FFA0A0A0"/>
      </bottom>
      <diagonal/>
    </border>
    <border>
      <left/>
      <right style="thin">
        <color rgb="FF606060"/>
      </right>
      <top/>
      <bottom/>
      <diagonal/>
    </border>
    <border>
      <left style="thin">
        <color theme="0" tint="-0.34998626667073579"/>
      </left>
      <right/>
      <top style="thin">
        <color theme="0" tint="-0.34998626667073579"/>
      </top>
      <bottom style="thin">
        <color theme="0" tint="-0.34998626667073579"/>
      </bottom>
      <diagonal/>
    </border>
    <border>
      <left style="thin">
        <color rgb="FFA0A0A0"/>
      </left>
      <right style="thin">
        <color rgb="FF606060"/>
      </right>
      <top style="thin">
        <color rgb="FFA0A0A0"/>
      </top>
      <bottom style="thin">
        <color rgb="FFA0A0A0"/>
      </bottom>
      <diagonal/>
    </border>
    <border>
      <left style="thin">
        <color rgb="FFA0A0A0"/>
      </left>
      <right/>
      <top style="thin">
        <color rgb="FFA0A0A0"/>
      </top>
      <bottom style="thin">
        <color rgb="FF606060"/>
      </bottom>
      <diagonal/>
    </border>
    <border>
      <left/>
      <right/>
      <top style="thin">
        <color rgb="FFA0A0A0"/>
      </top>
      <bottom style="thin">
        <color rgb="FF606060"/>
      </bottom>
      <diagonal/>
    </border>
    <border>
      <left/>
      <right/>
      <top/>
      <bottom style="thin">
        <color rgb="FF606060"/>
      </bottom>
      <diagonal/>
    </border>
    <border>
      <left/>
      <right/>
      <top style="thin">
        <color theme="0" tint="-0.34998626667073579"/>
      </top>
      <bottom style="thin">
        <color theme="0" tint="-0.34998626667073579"/>
      </bottom>
      <diagonal/>
    </border>
    <border>
      <left/>
      <right style="thin">
        <color rgb="FF000000"/>
      </right>
      <top/>
      <bottom/>
      <diagonal/>
    </border>
    <border>
      <left style="thin">
        <color rgb="FFA0A0A0"/>
      </left>
      <right style="thin">
        <color rgb="FF000000"/>
      </right>
      <top style="thin">
        <color rgb="FFA0A0A0"/>
      </top>
      <bottom style="thin">
        <color rgb="FFA0A0A0"/>
      </bottom>
      <diagonal/>
    </border>
    <border>
      <left style="thin">
        <color rgb="FF606060"/>
      </left>
      <right style="thin">
        <color rgb="FF000000"/>
      </right>
      <top style="thin">
        <color rgb="FF000000"/>
      </top>
      <bottom style="thin">
        <color rgb="FF000000"/>
      </bottom>
      <diagonal/>
    </border>
    <border>
      <left style="thin">
        <color rgb="FF000000"/>
      </left>
      <right style="thin">
        <color rgb="FF606060"/>
      </right>
      <top style="thin">
        <color rgb="FF000000"/>
      </top>
      <bottom style="thin">
        <color rgb="FF000000"/>
      </bottom>
      <diagonal/>
    </border>
    <border>
      <left/>
      <right/>
      <top style="thin">
        <color rgb="FF606060"/>
      </top>
      <bottom style="thin">
        <color rgb="FFA0A0A0"/>
      </bottom>
      <diagonal/>
    </border>
    <border>
      <left style="thin">
        <color rgb="FF606060"/>
      </left>
      <right/>
      <top/>
      <bottom/>
      <diagonal/>
    </border>
    <border>
      <left style="thin">
        <color rgb="FF606060"/>
      </left>
      <right style="thin">
        <color rgb="FFA0A0A0"/>
      </right>
      <top style="thin">
        <color rgb="FFA0A0A0"/>
      </top>
      <bottom style="thin">
        <color rgb="FFA0A0A0"/>
      </bottom>
      <diagonal/>
    </border>
    <border>
      <left style="thin">
        <color rgb="FF606060"/>
      </left>
      <right/>
      <top/>
      <bottom style="thin">
        <color rgb="FF606060"/>
      </bottom>
      <diagonal/>
    </border>
    <border>
      <left/>
      <right style="thin">
        <color rgb="FF606060"/>
      </right>
      <top/>
      <bottom style="thin">
        <color rgb="FF606060"/>
      </bottom>
      <diagonal/>
    </border>
    <border>
      <left style="thin">
        <color rgb="FF000000"/>
      </left>
      <right style="thin">
        <color theme="0" tint="-0.34998626667073579"/>
      </right>
      <top style="thin">
        <color theme="0" tint="-0.34998626667073579"/>
      </top>
      <bottom style="thin">
        <color theme="0" tint="-0.34998626667073579"/>
      </bottom>
      <diagonal/>
    </border>
    <border>
      <left style="thin">
        <color rgb="FF000000"/>
      </left>
      <right/>
      <top style="thin">
        <color theme="0" tint="-0.34998626667073579"/>
      </top>
      <bottom style="thin">
        <color theme="0" tint="-0.34998626667073579"/>
      </bottom>
      <diagonal/>
    </border>
    <border>
      <left style="thin">
        <color rgb="FF000000"/>
      </left>
      <right/>
      <top style="thin">
        <color theme="0" tint="-0.34998626667073579"/>
      </top>
      <bottom/>
      <diagonal/>
    </border>
    <border>
      <left style="thin">
        <color rgb="FF000000"/>
      </left>
      <right/>
      <top style="thin">
        <color theme="0" tint="-0.34998626667073579"/>
      </top>
      <bottom style="thin">
        <color rgb="FF606060"/>
      </bottom>
      <diagonal/>
    </border>
    <border>
      <left style="thin">
        <color rgb="FF000000"/>
      </left>
      <right/>
      <top style="thin">
        <color rgb="FF606060"/>
      </top>
      <bottom style="thin">
        <color rgb="FF606060"/>
      </bottom>
      <diagonal/>
    </border>
    <border>
      <left style="thin">
        <color rgb="FF606060"/>
      </left>
      <right style="thin">
        <color rgb="FF000000"/>
      </right>
      <top style="thin">
        <color rgb="FF606060"/>
      </top>
      <bottom style="thin">
        <color rgb="FF606060"/>
      </bottom>
      <diagonal/>
    </border>
    <border>
      <left style="thin">
        <color rgb="FF000000"/>
      </left>
      <right style="thin">
        <color rgb="FFA0A0A0"/>
      </right>
      <top style="thin">
        <color rgb="FFA0A0A0"/>
      </top>
      <bottom style="thin">
        <color rgb="FFA0A0A0"/>
      </bottom>
      <diagonal/>
    </border>
    <border>
      <left style="thin">
        <color rgb="FF000000"/>
      </left>
      <right/>
      <top/>
      <bottom/>
      <diagonal/>
    </border>
    <border>
      <left style="thin">
        <color rgb="FF000000"/>
      </left>
      <right/>
      <top style="thin">
        <color rgb="FFA0A0A0"/>
      </top>
      <bottom style="thin">
        <color rgb="FFA0A0A0"/>
      </bottom>
      <diagonal/>
    </border>
    <border>
      <left style="thin">
        <color rgb="FF000000"/>
      </left>
      <right/>
      <top style="thin">
        <color rgb="FFA0A0A0"/>
      </top>
      <bottom style="thin">
        <color rgb="FF606060"/>
      </bottom>
      <diagonal/>
    </border>
    <border>
      <left/>
      <right style="thin">
        <color rgb="FF000000"/>
      </right>
      <top style="thin">
        <color rgb="FFA0A0A0"/>
      </top>
      <bottom style="thin">
        <color rgb="FF606060"/>
      </bottom>
      <diagonal/>
    </border>
    <border>
      <left style="thin">
        <color rgb="FF000000"/>
      </left>
      <right style="thin">
        <color rgb="FFA0A0A0"/>
      </right>
      <top style="thin">
        <color rgb="FFA0A0A0"/>
      </top>
      <bottom style="thin">
        <color rgb="FF000000"/>
      </bottom>
      <diagonal/>
    </border>
    <border>
      <left style="thin">
        <color rgb="FFA0A0A0"/>
      </left>
      <right/>
      <top style="thin">
        <color rgb="FFA0A0A0"/>
      </top>
      <bottom style="thin">
        <color rgb="FF000000"/>
      </bottom>
      <diagonal/>
    </border>
    <border>
      <left style="thin">
        <color rgb="FFA0A0A0"/>
      </left>
      <right style="thin">
        <color rgb="FF000000"/>
      </right>
      <top style="thin">
        <color rgb="FFA0A0A0"/>
      </top>
      <bottom style="thin">
        <color rgb="FF000000"/>
      </bottom>
      <diagonal/>
    </border>
    <border>
      <left style="thin">
        <color rgb="FF606060"/>
      </left>
      <right style="thin">
        <color rgb="FFA0A0A0"/>
      </right>
      <top style="thin">
        <color rgb="FFA0A0A0"/>
      </top>
      <bottom style="thin">
        <color rgb="FF606060"/>
      </bottom>
      <diagonal/>
    </border>
    <border>
      <left style="thin">
        <color rgb="FFA0A0A0"/>
      </left>
      <right style="thin">
        <color rgb="FFA0A0A0"/>
      </right>
      <top style="thin">
        <color rgb="FFA0A0A0"/>
      </top>
      <bottom style="thin">
        <color rgb="FF606060"/>
      </bottom>
      <diagonal/>
    </border>
    <border>
      <left style="thin">
        <color rgb="FFA0A0A0"/>
      </left>
      <right style="thin">
        <color rgb="FF606060"/>
      </right>
      <top style="thin">
        <color rgb="FFA0A0A0"/>
      </top>
      <bottom style="thin">
        <color rgb="FF606060"/>
      </bottom>
      <diagonal/>
    </border>
    <border>
      <left style="thin">
        <color rgb="FF606060"/>
      </left>
      <right style="thin">
        <color rgb="FFA0A0A0"/>
      </right>
      <top/>
      <bottom style="thin">
        <color rgb="FFA0A0A0"/>
      </bottom>
      <diagonal/>
    </border>
    <border>
      <left style="thin">
        <color rgb="FFA0A0A0"/>
      </left>
      <right style="thin">
        <color rgb="FF606060"/>
      </right>
      <top/>
      <bottom style="thin">
        <color rgb="FFA0A0A0"/>
      </bottom>
      <diagonal/>
    </border>
    <border>
      <left style="thin">
        <color rgb="FF606060"/>
      </left>
      <right/>
      <top style="thin">
        <color indexed="64"/>
      </top>
      <bottom style="thin">
        <color rgb="FFA0A0A0"/>
      </bottom>
      <diagonal/>
    </border>
    <border>
      <left style="thin">
        <color rgb="FF606060"/>
      </left>
      <right/>
      <top style="thin">
        <color rgb="FFA0A0A0"/>
      </top>
      <bottom style="thin">
        <color indexed="64"/>
      </bottom>
      <diagonal/>
    </border>
    <border>
      <left style="thin">
        <color rgb="FF606060"/>
      </left>
      <right style="thin">
        <color rgb="FFA0A0A0"/>
      </right>
      <top/>
      <bottom style="thin">
        <color rgb="FF606060"/>
      </bottom>
      <diagonal/>
    </border>
    <border>
      <left style="thin">
        <color rgb="FFA0A0A0"/>
      </left>
      <right style="thin">
        <color rgb="FF606060"/>
      </right>
      <top/>
      <bottom style="thin">
        <color rgb="FF606060"/>
      </bottom>
      <diagonal/>
    </border>
    <border>
      <left style="thin">
        <color rgb="FF606060"/>
      </left>
      <right/>
      <top style="thin">
        <color rgb="FFA0A0A0"/>
      </top>
      <bottom style="thin">
        <color rgb="FFA0A0A0"/>
      </bottom>
      <diagonal/>
    </border>
    <border>
      <left style="thin">
        <color rgb="FF606060"/>
      </left>
      <right/>
      <top style="thin">
        <color rgb="FFA0A0A0"/>
      </top>
      <bottom style="thin">
        <color rgb="FF606060"/>
      </bottom>
      <diagonal/>
    </border>
    <border>
      <left style="thin">
        <color theme="0" tint="-0.34998626667073579"/>
      </left>
      <right/>
      <top style="thin">
        <color indexed="64"/>
      </top>
      <bottom style="thin">
        <color theme="0" tint="-0.34998626667073579"/>
      </bottom>
      <diagonal/>
    </border>
    <border>
      <left/>
      <right style="thin">
        <color rgb="FF000000"/>
      </right>
      <top/>
      <bottom style="thin">
        <color theme="0" tint="-0.34998626667073579"/>
      </bottom>
      <diagonal/>
    </border>
    <border>
      <left/>
      <right style="thin">
        <color rgb="FF000000"/>
      </right>
      <top style="thin">
        <color theme="0" tint="-0.34998626667073579"/>
      </top>
      <bottom style="thin">
        <color theme="0" tint="-0.34998626667073579"/>
      </bottom>
      <diagonal/>
    </border>
    <border>
      <left style="thin">
        <color theme="0" tint="-0.34998626667073579"/>
      </left>
      <right/>
      <top/>
      <bottom style="thin">
        <color theme="0" tint="-0.34998626667073579"/>
      </bottom>
      <diagonal/>
    </border>
    <border>
      <left style="thin">
        <color rgb="FF606060"/>
      </left>
      <right style="thin">
        <color rgb="FF606060"/>
      </right>
      <top/>
      <bottom style="thin">
        <color rgb="FFA0A0A0"/>
      </bottom>
      <diagonal/>
    </border>
    <border>
      <left style="thin">
        <color theme="0" tint="-0.34998626667073579"/>
      </left>
      <right/>
      <top/>
      <bottom/>
      <diagonal/>
    </border>
    <border>
      <left/>
      <right style="thin">
        <color theme="0" tint="-0.34998626667073579"/>
      </right>
      <top style="thin">
        <color rgb="FF606060"/>
      </top>
      <bottom style="thin">
        <color rgb="FF606060"/>
      </bottom>
      <diagonal/>
    </border>
    <border>
      <left style="thin">
        <color rgb="FFA0A0A0"/>
      </left>
      <right style="thin">
        <color theme="0" tint="-0.34998626667073579"/>
      </right>
      <top style="thin">
        <color rgb="FFA0A0A0"/>
      </top>
      <bottom/>
      <diagonal/>
    </border>
    <border>
      <left/>
      <right/>
      <top style="thin">
        <color theme="0" tint="-0.34998626667073579"/>
      </top>
      <bottom style="thin">
        <color rgb="FF606060"/>
      </bottom>
      <diagonal/>
    </border>
    <border>
      <left/>
      <right style="thin">
        <color rgb="FF000000"/>
      </right>
      <top style="thin">
        <color rgb="FF606060"/>
      </top>
      <bottom style="thin">
        <color rgb="FF606060"/>
      </bottom>
      <diagonal/>
    </border>
  </borders>
  <cellStyleXfs count="3">
    <xf numFmtId="0" fontId="0" fillId="0" borderId="0"/>
    <xf numFmtId="9" fontId="16" fillId="0" borderId="0" applyFont="0" applyFill="0" applyBorder="0" applyAlignment="0" applyProtection="0"/>
    <xf numFmtId="44" fontId="16" fillId="0" borderId="0" applyFont="0" applyFill="0" applyBorder="0" applyAlignment="0" applyProtection="0"/>
  </cellStyleXfs>
  <cellXfs count="227">
    <xf numFmtId="0" fontId="0" fillId="0" borderId="0" xfId="0"/>
    <xf numFmtId="0" fontId="3" fillId="5" borderId="2" xfId="0" applyFont="1" applyFill="1" applyBorder="1" applyAlignment="1">
      <alignment horizontal="center" vertical="center" wrapText="1"/>
    </xf>
    <xf numFmtId="0" fontId="3" fillId="3" borderId="2" xfId="0" applyFont="1" applyFill="1" applyBorder="1" applyAlignment="1">
      <alignment horizontal="left" vertical="center" wrapText="1"/>
    </xf>
    <xf numFmtId="0" fontId="3" fillId="5" borderId="2" xfId="0" applyFont="1" applyFill="1" applyBorder="1" applyAlignment="1">
      <alignment horizontal="left" vertical="center" wrapText="1"/>
    </xf>
    <xf numFmtId="0" fontId="10" fillId="2" borderId="3"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9" fillId="3" borderId="2" xfId="0" applyFont="1" applyFill="1" applyBorder="1" applyAlignment="1">
      <alignment horizontal="left" vertical="center" wrapText="1"/>
    </xf>
    <xf numFmtId="4" fontId="7" fillId="7" borderId="3" xfId="0" applyNumberFormat="1" applyFont="1" applyFill="1" applyBorder="1" applyAlignment="1">
      <alignment horizontal="right" vertical="center" wrapText="1"/>
    </xf>
    <xf numFmtId="0" fontId="0" fillId="7" borderId="3" xfId="0" applyFill="1" applyBorder="1"/>
    <xf numFmtId="0" fontId="0" fillId="2" borderId="3" xfId="0" applyFill="1" applyBorder="1"/>
    <xf numFmtId="0" fontId="10" fillId="2" borderId="13" xfId="0" applyFont="1" applyFill="1" applyBorder="1" applyAlignment="1">
      <alignment horizontal="center" vertical="center" wrapText="1"/>
    </xf>
    <xf numFmtId="0" fontId="17" fillId="11" borderId="12" xfId="0" applyFont="1" applyFill="1" applyBorder="1" applyAlignment="1">
      <alignment horizontal="center" vertical="center" wrapText="1"/>
    </xf>
    <xf numFmtId="0" fontId="6" fillId="0" borderId="0" xfId="0" applyFont="1" applyAlignment="1">
      <alignment vertical="center"/>
    </xf>
    <xf numFmtId="0" fontId="4" fillId="14" borderId="2" xfId="0" applyFont="1" applyFill="1" applyBorder="1" applyAlignment="1">
      <alignment horizontal="left" vertical="center" wrapText="1"/>
    </xf>
    <xf numFmtId="0" fontId="4" fillId="14" borderId="2" xfId="0" applyFont="1" applyFill="1" applyBorder="1" applyAlignment="1">
      <alignment horizontal="center" vertical="center" wrapText="1"/>
    </xf>
    <xf numFmtId="0" fontId="4" fillId="10" borderId="2" xfId="0" applyFont="1" applyFill="1" applyBorder="1" applyAlignment="1">
      <alignment horizontal="left" vertical="center" wrapText="1"/>
    </xf>
    <xf numFmtId="0" fontId="3" fillId="16" borderId="2" xfId="0" applyFont="1" applyFill="1" applyBorder="1" applyAlignment="1">
      <alignment horizontal="center" vertical="center" wrapText="1"/>
    </xf>
    <xf numFmtId="0" fontId="3" fillId="0" borderId="2" xfId="0" applyFont="1" applyBorder="1" applyAlignment="1">
      <alignment horizontal="left" vertical="center" wrapText="1"/>
    </xf>
    <xf numFmtId="4" fontId="4" fillId="0" borderId="11" xfId="0" applyNumberFormat="1" applyFont="1" applyBorder="1" applyAlignment="1" applyProtection="1">
      <alignment horizontal="right" vertical="center" wrapText="1"/>
      <protection locked="0"/>
    </xf>
    <xf numFmtId="0" fontId="4" fillId="0" borderId="11" xfId="0" applyFont="1" applyBorder="1" applyAlignment="1" applyProtection="1">
      <alignment horizontal="left" vertical="center" wrapText="1"/>
      <protection locked="0"/>
    </xf>
    <xf numFmtId="4" fontId="4" fillId="0" borderId="2" xfId="0" applyNumberFormat="1" applyFont="1" applyBorder="1" applyAlignment="1" applyProtection="1">
      <alignment horizontal="right" vertical="center" wrapText="1"/>
      <protection locked="0"/>
    </xf>
    <xf numFmtId="0" fontId="4" fillId="0" borderId="2" xfId="0" applyFont="1" applyBorder="1" applyAlignment="1" applyProtection="1">
      <alignment horizontal="left" vertical="center" wrapText="1"/>
      <protection locked="0"/>
    </xf>
    <xf numFmtId="0" fontId="4" fillId="0" borderId="2" xfId="0" applyFont="1" applyBorder="1" applyAlignment="1" applyProtection="1">
      <alignment horizontal="right" vertical="center" wrapText="1"/>
      <protection locked="0"/>
    </xf>
    <xf numFmtId="0" fontId="23" fillId="0" borderId="0" xfId="0" applyFont="1"/>
    <xf numFmtId="0" fontId="0" fillId="0" borderId="0" xfId="0" applyAlignment="1">
      <alignment wrapText="1"/>
    </xf>
    <xf numFmtId="0" fontId="19" fillId="0" borderId="0" xfId="0" applyFont="1" applyAlignment="1">
      <alignment wrapText="1"/>
    </xf>
    <xf numFmtId="44" fontId="4" fillId="0" borderId="11" xfId="2" applyFont="1" applyBorder="1" applyAlignment="1" applyProtection="1">
      <alignment horizontal="right" vertical="center" wrapText="1"/>
      <protection locked="0"/>
    </xf>
    <xf numFmtId="4" fontId="2" fillId="18" borderId="3" xfId="0" applyNumberFormat="1" applyFont="1" applyFill="1" applyBorder="1" applyAlignment="1">
      <alignment horizontal="right" vertical="center" wrapText="1"/>
    </xf>
    <xf numFmtId="44" fontId="4" fillId="0" borderId="15" xfId="2" applyFont="1" applyBorder="1" applyAlignment="1" applyProtection="1">
      <alignment horizontal="right" vertical="center" wrapText="1"/>
      <protection locked="0"/>
    </xf>
    <xf numFmtId="44" fontId="4" fillId="0" borderId="17" xfId="2" applyFont="1" applyBorder="1" applyAlignment="1" applyProtection="1">
      <alignment horizontal="right" vertical="center" wrapText="1"/>
      <protection locked="0"/>
    </xf>
    <xf numFmtId="44" fontId="4" fillId="0" borderId="2" xfId="2" applyFont="1" applyBorder="1" applyAlignment="1" applyProtection="1">
      <alignment horizontal="right" vertical="center" wrapText="1"/>
      <protection locked="0"/>
    </xf>
    <xf numFmtId="0" fontId="26" fillId="2" borderId="3" xfId="0" applyFont="1" applyFill="1" applyBorder="1"/>
    <xf numFmtId="44" fontId="4" fillId="0" borderId="2" xfId="2" applyFont="1" applyFill="1" applyBorder="1" applyAlignment="1" applyProtection="1">
      <alignment horizontal="right" vertical="center" wrapText="1"/>
      <protection locked="0"/>
    </xf>
    <xf numFmtId="0" fontId="7" fillId="2" borderId="3" xfId="0" applyFont="1" applyFill="1" applyBorder="1" applyAlignment="1">
      <alignment vertical="center" wrapText="1"/>
    </xf>
    <xf numFmtId="0" fontId="0" fillId="0" borderId="27" xfId="0" applyBorder="1"/>
    <xf numFmtId="0" fontId="0" fillId="0" borderId="29" xfId="0" applyBorder="1"/>
    <xf numFmtId="44" fontId="4" fillId="0" borderId="6" xfId="2" applyFont="1" applyBorder="1" applyAlignment="1" applyProtection="1">
      <alignment horizontal="right" vertical="center" wrapText="1"/>
      <protection locked="0"/>
    </xf>
    <xf numFmtId="0" fontId="4" fillId="0" borderId="6" xfId="0" applyFont="1" applyBorder="1" applyAlignment="1" applyProtection="1">
      <alignment horizontal="left" vertical="center" wrapText="1"/>
      <protection locked="0"/>
    </xf>
    <xf numFmtId="0" fontId="17" fillId="11" borderId="31" xfId="0" applyFont="1" applyFill="1" applyBorder="1" applyAlignment="1">
      <alignment horizontal="center" vertical="center" wrapText="1"/>
    </xf>
    <xf numFmtId="0" fontId="17" fillId="11" borderId="32" xfId="0" applyFont="1" applyFill="1" applyBorder="1" applyAlignment="1">
      <alignment horizontal="center" vertical="center" wrapText="1"/>
    </xf>
    <xf numFmtId="0" fontId="4" fillId="0" borderId="24" xfId="0" applyFont="1" applyBorder="1" applyAlignment="1" applyProtection="1">
      <alignment horizontal="left" vertical="center" wrapText="1"/>
      <protection locked="0"/>
    </xf>
    <xf numFmtId="0" fontId="22" fillId="0" borderId="2" xfId="0" applyFont="1" applyBorder="1" applyAlignment="1" applyProtection="1">
      <alignment horizontal="left" vertical="center" wrapText="1"/>
      <protection locked="0"/>
    </xf>
    <xf numFmtId="0" fontId="4" fillId="0" borderId="2"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left" vertical="center" wrapText="1"/>
      <protection locked="0"/>
    </xf>
    <xf numFmtId="3" fontId="4" fillId="0" borderId="2" xfId="0" applyNumberFormat="1" applyFont="1" applyBorder="1" applyAlignment="1" applyProtection="1">
      <alignment horizontal="right" vertical="center" wrapText="1"/>
      <protection locked="0"/>
    </xf>
    <xf numFmtId="0" fontId="3" fillId="5" borderId="11" xfId="0" applyFont="1" applyFill="1" applyBorder="1" applyAlignment="1">
      <alignment horizontal="center" vertical="center" wrapText="1"/>
    </xf>
    <xf numFmtId="0" fontId="4" fillId="10" borderId="35" xfId="0" applyFont="1" applyFill="1" applyBorder="1" applyAlignment="1">
      <alignment horizontal="center" vertical="center" wrapText="1"/>
    </xf>
    <xf numFmtId="0" fontId="0" fillId="0" borderId="36" xfId="0" applyBorder="1"/>
    <xf numFmtId="0" fontId="0" fillId="0" borderId="37" xfId="0" applyBorder="1"/>
    <xf numFmtId="0" fontId="3" fillId="5" borderId="38" xfId="0" applyFont="1" applyFill="1" applyBorder="1" applyAlignment="1">
      <alignment horizontal="left" vertical="center" wrapText="1"/>
    </xf>
    <xf numFmtId="0" fontId="14" fillId="5" borderId="39" xfId="0" applyFont="1" applyFill="1" applyBorder="1" applyAlignment="1">
      <alignment horizontal="left" vertical="center" wrapText="1"/>
    </xf>
    <xf numFmtId="0" fontId="14" fillId="5" borderId="40" xfId="0" applyFont="1" applyFill="1" applyBorder="1" applyAlignment="1">
      <alignment horizontal="left" vertical="center" wrapText="1"/>
    </xf>
    <xf numFmtId="0" fontId="14" fillId="9" borderId="39" xfId="0" applyFont="1" applyFill="1" applyBorder="1" applyAlignment="1">
      <alignment horizontal="left" vertical="center" wrapText="1"/>
    </xf>
    <xf numFmtId="0" fontId="14" fillId="9" borderId="40" xfId="0" applyFont="1" applyFill="1" applyBorder="1" applyAlignment="1">
      <alignment horizontal="left" vertical="center" wrapText="1"/>
    </xf>
    <xf numFmtId="0" fontId="0" fillId="0" borderId="41" xfId="0" applyBorder="1"/>
    <xf numFmtId="0" fontId="3" fillId="5" borderId="44" xfId="0" applyFont="1" applyFill="1" applyBorder="1" applyAlignment="1">
      <alignment horizontal="left" vertical="center" wrapText="1"/>
    </xf>
    <xf numFmtId="0" fontId="0" fillId="0" borderId="45" xfId="0" applyBorder="1"/>
    <xf numFmtId="0" fontId="28" fillId="5" borderId="44" xfId="0" applyFont="1" applyFill="1" applyBorder="1" applyAlignment="1">
      <alignment horizontal="left" vertical="center" wrapText="1"/>
    </xf>
    <xf numFmtId="0" fontId="30" fillId="0" borderId="45" xfId="0" applyFont="1" applyBorder="1" applyAlignment="1">
      <alignment horizontal="left" vertical="center" wrapText="1"/>
    </xf>
    <xf numFmtId="4" fontId="31" fillId="0" borderId="0" xfId="0" applyNumberFormat="1" applyFont="1" applyAlignment="1">
      <alignment horizontal="right" vertical="center" wrapText="1"/>
    </xf>
    <xf numFmtId="4" fontId="31" fillId="0" borderId="29" xfId="0" applyNumberFormat="1" applyFont="1" applyBorder="1" applyAlignment="1">
      <alignment horizontal="right" vertical="center" wrapText="1"/>
    </xf>
    <xf numFmtId="0" fontId="4" fillId="5" borderId="44" xfId="0" applyFont="1" applyFill="1" applyBorder="1" applyAlignment="1">
      <alignment horizontal="left" vertical="center" wrapText="1"/>
    </xf>
    <xf numFmtId="0" fontId="3" fillId="5" borderId="49" xfId="0" applyFont="1" applyFill="1" applyBorder="1" applyAlignment="1">
      <alignment horizontal="left" vertical="center" wrapText="1"/>
    </xf>
    <xf numFmtId="0" fontId="3" fillId="5" borderId="35" xfId="0" applyFont="1" applyFill="1" applyBorder="1" applyAlignment="1">
      <alignment horizontal="center" vertical="center" wrapText="1"/>
    </xf>
    <xf numFmtId="0" fontId="3" fillId="5" borderId="52" xfId="0" applyFont="1" applyFill="1" applyBorder="1" applyAlignment="1">
      <alignment horizontal="center" vertical="center" wrapText="1"/>
    </xf>
    <xf numFmtId="0" fontId="4" fillId="0" borderId="53" xfId="0" applyFont="1" applyBorder="1" applyAlignment="1" applyProtection="1">
      <alignment horizontal="left" vertical="center" wrapText="1"/>
      <protection locked="0"/>
    </xf>
    <xf numFmtId="0" fontId="4" fillId="0" borderId="54" xfId="0" applyFont="1" applyBorder="1" applyAlignment="1" applyProtection="1">
      <alignment horizontal="left" vertical="center" wrapText="1"/>
      <protection locked="0"/>
    </xf>
    <xf numFmtId="0" fontId="4" fillId="10" borderId="55" xfId="0" applyFont="1" applyFill="1" applyBorder="1" applyAlignment="1">
      <alignment horizontal="center" vertical="center" wrapText="1"/>
    </xf>
    <xf numFmtId="0" fontId="4" fillId="10" borderId="11" xfId="0" applyFont="1" applyFill="1" applyBorder="1" applyAlignment="1">
      <alignment horizontal="left" vertical="center" wrapText="1"/>
    </xf>
    <xf numFmtId="0" fontId="4" fillId="0" borderId="56" xfId="0" applyFont="1" applyBorder="1" applyAlignment="1" applyProtection="1">
      <alignment horizontal="left" vertical="center" wrapText="1"/>
      <protection locked="0"/>
    </xf>
    <xf numFmtId="0" fontId="4" fillId="10" borderId="52" xfId="0" applyFont="1" applyFill="1" applyBorder="1" applyAlignment="1">
      <alignment horizontal="center" vertical="center" wrapText="1"/>
    </xf>
    <xf numFmtId="0" fontId="4" fillId="10" borderId="53" xfId="0" applyFont="1" applyFill="1" applyBorder="1" applyAlignment="1">
      <alignment horizontal="left" vertical="center" wrapText="1"/>
    </xf>
    <xf numFmtId="0" fontId="3" fillId="19" borderId="0" xfId="0" applyFont="1" applyFill="1" applyAlignment="1">
      <alignment vertical="center" wrapText="1"/>
    </xf>
    <xf numFmtId="0" fontId="3" fillId="19" borderId="22" xfId="0" applyFont="1" applyFill="1" applyBorder="1" applyAlignment="1">
      <alignment vertical="center" wrapText="1"/>
    </xf>
    <xf numFmtId="0" fontId="4" fillId="0" borderId="60" xfId="0" applyFont="1" applyBorder="1" applyAlignment="1" applyProtection="1">
      <alignment horizontal="left" vertical="center" wrapText="1"/>
      <protection locked="0"/>
    </xf>
    <xf numFmtId="0" fontId="10" fillId="2" borderId="34"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22" xfId="0" applyFont="1" applyFill="1" applyBorder="1" applyAlignment="1">
      <alignment horizontal="center" vertical="center" wrapText="1"/>
    </xf>
    <xf numFmtId="0" fontId="4" fillId="0" borderId="35" xfId="0" applyFont="1" applyBorder="1" applyAlignment="1" applyProtection="1">
      <alignment horizontal="center" vertical="center" wrapText="1"/>
      <protection locked="0"/>
    </xf>
    <xf numFmtId="0" fontId="3" fillId="20" borderId="2" xfId="0" applyFont="1" applyFill="1" applyBorder="1" applyAlignment="1">
      <alignment horizontal="left" vertical="center" wrapText="1"/>
    </xf>
    <xf numFmtId="0" fontId="4" fillId="21"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0" fontId="20" fillId="21" borderId="2" xfId="0" applyFont="1" applyFill="1" applyBorder="1" applyAlignment="1">
      <alignment horizontal="left" vertical="center" wrapText="1"/>
    </xf>
    <xf numFmtId="0" fontId="7" fillId="2" borderId="0" xfId="0" applyFont="1" applyFill="1" applyAlignment="1">
      <alignment horizontal="center" vertical="center" wrapText="1"/>
    </xf>
    <xf numFmtId="0" fontId="20" fillId="0" borderId="24" xfId="0" applyFont="1" applyBorder="1" applyAlignment="1" applyProtection="1">
      <alignment horizontal="left" vertical="center" wrapText="1"/>
      <protection locked="0"/>
    </xf>
    <xf numFmtId="164" fontId="4" fillId="0" borderId="63" xfId="0" applyNumberFormat="1" applyFont="1" applyBorder="1" applyAlignment="1" applyProtection="1">
      <alignment horizontal="left" vertical="center" wrapText="1"/>
      <protection locked="0"/>
    </xf>
    <xf numFmtId="49" fontId="4" fillId="0" borderId="23" xfId="0" applyNumberFormat="1" applyFont="1" applyBorder="1" applyAlignment="1" applyProtection="1">
      <alignment horizontal="left" vertical="center" wrapText="1"/>
      <protection locked="0"/>
    </xf>
    <xf numFmtId="0" fontId="15" fillId="0" borderId="23" xfId="0" applyFont="1" applyBorder="1" applyAlignment="1" applyProtection="1">
      <alignment horizontal="left" vertical="center" wrapText="1"/>
      <protection locked="0"/>
    </xf>
    <xf numFmtId="164" fontId="4" fillId="0" borderId="23" xfId="0" applyNumberFormat="1" applyFont="1" applyBorder="1" applyAlignment="1" applyProtection="1">
      <alignment horizontal="left" vertical="center" wrapText="1"/>
      <protection locked="0"/>
    </xf>
    <xf numFmtId="164" fontId="4" fillId="9" borderId="66" xfId="0" applyNumberFormat="1" applyFont="1" applyFill="1" applyBorder="1" applyAlignment="1">
      <alignment vertical="center" wrapText="1"/>
    </xf>
    <xf numFmtId="164" fontId="4" fillId="9" borderId="64" xfId="0" applyNumberFormat="1" applyFont="1" applyFill="1" applyBorder="1" applyAlignment="1">
      <alignment vertical="center" wrapText="1"/>
    </xf>
    <xf numFmtId="49" fontId="4" fillId="9" borderId="23" xfId="0" applyNumberFormat="1" applyFont="1" applyFill="1" applyBorder="1" applyAlignment="1">
      <alignment vertical="center" wrapText="1"/>
    </xf>
    <xf numFmtId="49" fontId="4" fillId="9" borderId="65" xfId="0" applyNumberFormat="1" applyFont="1" applyFill="1" applyBorder="1" applyAlignment="1">
      <alignment vertical="center" wrapText="1"/>
    </xf>
    <xf numFmtId="0" fontId="15" fillId="9" borderId="23" xfId="0" applyFont="1" applyFill="1" applyBorder="1" applyAlignment="1">
      <alignment vertical="center" wrapText="1"/>
    </xf>
    <xf numFmtId="0" fontId="15" fillId="9" borderId="65" xfId="0" applyFont="1" applyFill="1" applyBorder="1" applyAlignment="1">
      <alignment vertical="center" wrapText="1"/>
    </xf>
    <xf numFmtId="164" fontId="4" fillId="9" borderId="23" xfId="0" applyNumberFormat="1" applyFont="1" applyFill="1" applyBorder="1" applyAlignment="1">
      <alignment vertical="center" wrapText="1"/>
    </xf>
    <xf numFmtId="164" fontId="4" fillId="9" borderId="65" xfId="0" applyNumberFormat="1" applyFont="1" applyFill="1" applyBorder="1" applyAlignment="1">
      <alignment vertical="center" wrapText="1"/>
    </xf>
    <xf numFmtId="164" fontId="15" fillId="9" borderId="65" xfId="0" applyNumberFormat="1" applyFont="1" applyFill="1" applyBorder="1" applyAlignment="1">
      <alignment vertical="center" wrapText="1"/>
    </xf>
    <xf numFmtId="164" fontId="15" fillId="9" borderId="23" xfId="0" applyNumberFormat="1" applyFont="1" applyFill="1" applyBorder="1" applyAlignment="1">
      <alignment vertical="center"/>
    </xf>
    <xf numFmtId="164" fontId="15" fillId="9" borderId="28" xfId="0" applyNumberFormat="1" applyFont="1" applyFill="1" applyBorder="1" applyAlignment="1">
      <alignment vertical="center" wrapText="1"/>
    </xf>
    <xf numFmtId="0" fontId="0" fillId="22" borderId="22" xfId="0" applyFill="1" applyBorder="1"/>
    <xf numFmtId="0" fontId="0" fillId="22" borderId="67" xfId="0" applyFill="1" applyBorder="1"/>
    <xf numFmtId="164" fontId="15" fillId="0" borderId="23" xfId="0" applyNumberFormat="1" applyFont="1" applyBorder="1" applyAlignment="1" applyProtection="1">
      <alignment horizontal="left" vertical="center" wrapText="1"/>
      <protection locked="0"/>
    </xf>
    <xf numFmtId="0" fontId="32" fillId="0" borderId="0" xfId="0" applyFont="1" applyAlignment="1">
      <alignment wrapText="1"/>
    </xf>
    <xf numFmtId="0" fontId="24" fillId="4" borderId="2" xfId="0" applyFont="1" applyFill="1" applyBorder="1" applyAlignment="1">
      <alignment horizontal="left" vertical="center" wrapText="1"/>
    </xf>
    <xf numFmtId="0" fontId="25" fillId="13" borderId="7" xfId="0" applyFont="1" applyFill="1" applyBorder="1" applyAlignment="1">
      <alignment vertical="center" wrapText="1"/>
    </xf>
    <xf numFmtId="0" fontId="11" fillId="17" borderId="2" xfId="0" applyFont="1" applyFill="1" applyBorder="1" applyAlignment="1">
      <alignment horizontal="left" vertical="center" wrapText="1"/>
    </xf>
    <xf numFmtId="0" fontId="9" fillId="13" borderId="5" xfId="0" applyFont="1" applyFill="1" applyBorder="1" applyAlignment="1">
      <alignment vertical="center" wrapText="1"/>
    </xf>
    <xf numFmtId="0" fontId="11" fillId="17" borderId="11" xfId="0" applyFont="1" applyFill="1" applyBorder="1" applyAlignment="1">
      <alignment horizontal="left" vertical="center" wrapText="1"/>
    </xf>
    <xf numFmtId="0" fontId="9" fillId="13" borderId="6" xfId="0" applyFont="1" applyFill="1" applyBorder="1" applyAlignment="1">
      <alignment vertical="center" wrapText="1"/>
    </xf>
    <xf numFmtId="0" fontId="11" fillId="17" borderId="6" xfId="0" applyFont="1" applyFill="1" applyBorder="1" applyAlignment="1">
      <alignment horizontal="left" vertical="center" wrapText="1"/>
    </xf>
    <xf numFmtId="0" fontId="9" fillId="13" borderId="7" xfId="0" applyFont="1" applyFill="1" applyBorder="1" applyAlignment="1">
      <alignment vertical="center" wrapText="1"/>
    </xf>
    <xf numFmtId="0" fontId="9" fillId="3" borderId="7" xfId="0" applyFont="1" applyFill="1" applyBorder="1" applyAlignment="1">
      <alignment vertical="center" wrapText="1"/>
    </xf>
    <xf numFmtId="0" fontId="9" fillId="3" borderId="5" xfId="0" applyFont="1" applyFill="1" applyBorder="1" applyAlignment="1">
      <alignment vertical="center" wrapText="1"/>
    </xf>
    <xf numFmtId="0" fontId="9" fillId="3" borderId="6" xfId="0" applyFont="1" applyFill="1" applyBorder="1" applyAlignment="1">
      <alignment vertical="center" wrapText="1"/>
    </xf>
    <xf numFmtId="3" fontId="4" fillId="23" borderId="2" xfId="0" applyNumberFormat="1" applyFont="1" applyFill="1" applyBorder="1" applyAlignment="1" applyProtection="1">
      <alignment horizontal="right" vertical="center" wrapText="1"/>
      <protection locked="0"/>
    </xf>
    <xf numFmtId="0" fontId="0" fillId="0" borderId="68" xfId="0" applyBorder="1"/>
    <xf numFmtId="0" fontId="35" fillId="5" borderId="2" xfId="0" applyFont="1" applyFill="1" applyBorder="1" applyAlignment="1">
      <alignment horizontal="left" vertical="center" wrapText="1"/>
    </xf>
    <xf numFmtId="0" fontId="4" fillId="21" borderId="70" xfId="0" applyFont="1" applyFill="1" applyBorder="1" applyAlignment="1">
      <alignment horizontal="left" vertical="center" wrapText="1"/>
    </xf>
    <xf numFmtId="0" fontId="0" fillId="0" borderId="71" xfId="0" applyBorder="1"/>
    <xf numFmtId="0" fontId="36" fillId="11" borderId="31" xfId="0" applyFont="1" applyFill="1" applyBorder="1" applyAlignment="1">
      <alignment horizontal="center" vertical="center" wrapText="1"/>
    </xf>
    <xf numFmtId="0" fontId="36" fillId="11" borderId="12" xfId="0" applyFont="1" applyFill="1" applyBorder="1" applyAlignment="1">
      <alignment horizontal="center" vertical="center" wrapText="1"/>
    </xf>
    <xf numFmtId="0" fontId="36" fillId="11" borderId="32" xfId="0" applyFont="1" applyFill="1" applyBorder="1" applyAlignment="1">
      <alignment horizontal="center" vertical="center" wrapText="1"/>
    </xf>
    <xf numFmtId="0" fontId="37" fillId="0" borderId="22" xfId="0" applyFont="1" applyBorder="1" applyAlignment="1" applyProtection="1">
      <alignment vertical="center" wrapText="1"/>
      <protection locked="0"/>
    </xf>
    <xf numFmtId="0" fontId="22" fillId="10" borderId="2" xfId="0" applyFont="1" applyFill="1" applyBorder="1" applyAlignment="1">
      <alignment horizontal="left" vertical="center" wrapText="1"/>
    </xf>
    <xf numFmtId="0" fontId="22" fillId="10" borderId="35" xfId="0" applyFont="1" applyFill="1" applyBorder="1" applyAlignment="1">
      <alignment horizontal="center" vertical="center" wrapText="1"/>
    </xf>
    <xf numFmtId="0" fontId="34" fillId="24" borderId="3" xfId="0" applyFont="1" applyFill="1" applyBorder="1" applyAlignment="1">
      <alignment horizontal="center" vertical="center" wrapText="1"/>
    </xf>
    <xf numFmtId="14" fontId="4" fillId="0" borderId="2" xfId="0" applyNumberFormat="1" applyFont="1" applyBorder="1" applyAlignment="1" applyProtection="1">
      <alignment horizontal="left" vertical="center" wrapText="1"/>
      <protection locked="0"/>
    </xf>
    <xf numFmtId="49" fontId="4" fillId="0" borderId="2" xfId="0" applyNumberFormat="1" applyFont="1" applyBorder="1" applyAlignment="1" applyProtection="1">
      <alignment horizontal="left" vertical="center" wrapText="1"/>
      <protection locked="0"/>
    </xf>
    <xf numFmtId="0" fontId="7" fillId="7" borderId="1" xfId="0" applyFont="1" applyFill="1" applyBorder="1" applyAlignment="1">
      <alignment horizontal="right" vertical="center" wrapText="1"/>
    </xf>
    <xf numFmtId="0" fontId="7" fillId="7" borderId="8" xfId="0" applyFont="1" applyFill="1" applyBorder="1" applyAlignment="1">
      <alignment horizontal="right" vertical="center" wrapText="1"/>
    </xf>
    <xf numFmtId="0" fontId="7" fillId="7" borderId="9" xfId="0" applyFont="1" applyFill="1" applyBorder="1" applyAlignment="1">
      <alignment horizontal="right" vertical="center" wrapText="1"/>
    </xf>
    <xf numFmtId="0" fontId="3" fillId="5" borderId="35" xfId="0" applyFont="1" applyFill="1" applyBorder="1" applyAlignment="1">
      <alignment horizontal="center" vertical="center" wrapText="1"/>
    </xf>
    <xf numFmtId="0" fontId="8" fillId="7" borderId="1" xfId="0" applyFont="1" applyFill="1" applyBorder="1" applyAlignment="1">
      <alignment horizontal="left" vertical="center" wrapText="1"/>
    </xf>
    <xf numFmtId="0" fontId="8" fillId="7" borderId="3" xfId="0" applyFont="1" applyFill="1" applyBorder="1" applyAlignment="1">
      <alignment horizontal="left" vertical="center" wrapText="1"/>
    </xf>
    <xf numFmtId="0" fontId="6" fillId="6" borderId="34" xfId="0" applyFont="1" applyFill="1" applyBorder="1" applyAlignment="1">
      <alignment horizontal="left" vertical="center" wrapText="1"/>
    </xf>
    <xf numFmtId="0" fontId="6" fillId="6" borderId="0" xfId="0" applyFont="1" applyFill="1" applyAlignment="1">
      <alignment horizontal="left" vertical="center" wrapText="1"/>
    </xf>
    <xf numFmtId="0" fontId="6" fillId="6" borderId="22" xfId="0" applyFont="1" applyFill="1" applyBorder="1" applyAlignment="1">
      <alignment horizontal="left" vertical="center" wrapText="1"/>
    </xf>
    <xf numFmtId="0" fontId="3" fillId="12" borderId="55" xfId="0" applyFont="1" applyFill="1" applyBorder="1" applyAlignment="1">
      <alignment horizontal="center" vertical="center" wrapText="1"/>
    </xf>
    <xf numFmtId="0" fontId="3" fillId="12" borderId="59" xfId="0" applyFont="1" applyFill="1" applyBorder="1" applyAlignment="1">
      <alignment horizontal="center" vertical="center" wrapText="1"/>
    </xf>
    <xf numFmtId="0" fontId="3" fillId="12" borderId="35"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29" fillId="2" borderId="8" xfId="0" applyFont="1" applyFill="1" applyBorder="1" applyAlignment="1">
      <alignment horizontal="center" vertical="center" wrapText="1"/>
    </xf>
    <xf numFmtId="0" fontId="29" fillId="2" borderId="9" xfId="0" applyFont="1" applyFill="1" applyBorder="1" applyAlignment="1">
      <alignment horizontal="center" vertical="center" wrapText="1"/>
    </xf>
    <xf numFmtId="0" fontId="3" fillId="5" borderId="55" xfId="0" applyFont="1" applyFill="1" applyBorder="1" applyAlignment="1">
      <alignment horizontal="center" vertical="center" wrapText="1"/>
    </xf>
    <xf numFmtId="0" fontId="3" fillId="12" borderId="57" xfId="0" applyFont="1" applyFill="1" applyBorder="1" applyAlignment="1">
      <alignment horizontal="right" vertical="center" wrapText="1"/>
    </xf>
    <xf numFmtId="0" fontId="3" fillId="12" borderId="14" xfId="0" applyFont="1" applyFill="1" applyBorder="1" applyAlignment="1">
      <alignment horizontal="right" vertical="center" wrapText="1"/>
    </xf>
    <xf numFmtId="0" fontId="3" fillId="12" borderId="19" xfId="0" applyFont="1" applyFill="1" applyBorder="1" applyAlignment="1">
      <alignment horizontal="right" vertical="center" wrapText="1"/>
    </xf>
    <xf numFmtId="0" fontId="3" fillId="12" borderId="58" xfId="0" applyFont="1" applyFill="1" applyBorder="1" applyAlignment="1">
      <alignment horizontal="right" vertical="center" wrapText="1"/>
    </xf>
    <xf numFmtId="0" fontId="3" fillId="12" borderId="16" xfId="0" applyFont="1" applyFill="1" applyBorder="1" applyAlignment="1">
      <alignment horizontal="right" vertical="center" wrapText="1"/>
    </xf>
    <xf numFmtId="0" fontId="3" fillId="12" borderId="20" xfId="0" applyFont="1" applyFill="1" applyBorder="1" applyAlignment="1">
      <alignment horizontal="right" vertical="center" wrapText="1"/>
    </xf>
    <xf numFmtId="0" fontId="2" fillId="18" borderId="1" xfId="0" applyFont="1" applyFill="1" applyBorder="1" applyAlignment="1">
      <alignment horizontal="right" vertical="center" wrapText="1"/>
    </xf>
    <xf numFmtId="0" fontId="2" fillId="18" borderId="8" xfId="0" applyFont="1" applyFill="1" applyBorder="1" applyAlignment="1">
      <alignment horizontal="right" vertical="center" wrapText="1"/>
    </xf>
    <xf numFmtId="0" fontId="2" fillId="18" borderId="9" xfId="0" applyFont="1" applyFill="1" applyBorder="1" applyAlignment="1">
      <alignment horizontal="righ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39" fillId="5" borderId="10" xfId="0" applyFont="1" applyFill="1" applyBorder="1" applyAlignment="1">
      <alignment horizontal="center" vertical="center" wrapText="1"/>
    </xf>
    <xf numFmtId="0" fontId="39" fillId="5" borderId="33" xfId="0" applyFont="1" applyFill="1" applyBorder="1" applyAlignment="1">
      <alignment horizontal="center" vertical="center" wrapText="1"/>
    </xf>
    <xf numFmtId="0" fontId="8" fillId="7" borderId="42" xfId="0" applyFont="1" applyFill="1" applyBorder="1" applyAlignment="1">
      <alignment horizontal="left" vertical="center" wrapText="1"/>
    </xf>
    <xf numFmtId="0" fontId="8" fillId="7" borderId="43" xfId="0" applyFont="1" applyFill="1" applyBorder="1" applyAlignment="1">
      <alignment horizontal="left" vertical="center" wrapText="1"/>
    </xf>
    <xf numFmtId="0" fontId="4" fillId="0" borderId="4" xfId="0" applyFont="1" applyBorder="1" applyAlignment="1" applyProtection="1">
      <alignment horizontal="left" vertical="center" wrapText="1"/>
      <protection locked="0"/>
    </xf>
    <xf numFmtId="0" fontId="4" fillId="0" borderId="30" xfId="0" applyFont="1" applyBorder="1" applyAlignment="1" applyProtection="1">
      <alignment horizontal="left" vertical="center" wrapText="1"/>
      <protection locked="0"/>
    </xf>
    <xf numFmtId="0" fontId="8" fillId="8" borderId="42" xfId="0" applyFont="1" applyFill="1" applyBorder="1" applyAlignment="1">
      <alignment horizontal="left" vertical="center" wrapText="1"/>
    </xf>
    <xf numFmtId="0" fontId="8" fillId="8" borderId="1" xfId="0" applyFont="1" applyFill="1" applyBorder="1" applyAlignment="1">
      <alignment horizontal="left" vertical="center" wrapText="1"/>
    </xf>
    <xf numFmtId="0" fontId="8" fillId="8" borderId="43" xfId="0" applyFont="1" applyFill="1" applyBorder="1" applyAlignment="1">
      <alignment horizontal="left" vertical="center" wrapText="1"/>
    </xf>
    <xf numFmtId="0" fontId="7" fillId="7" borderId="46" xfId="0" applyFont="1" applyFill="1" applyBorder="1" applyAlignment="1">
      <alignment horizontal="left" vertical="center" wrapText="1"/>
    </xf>
    <xf numFmtId="0" fontId="7" fillId="7" borderId="4" xfId="0" applyFont="1" applyFill="1" applyBorder="1" applyAlignment="1">
      <alignment horizontal="left" vertical="center" wrapText="1"/>
    </xf>
    <xf numFmtId="0" fontId="7" fillId="7" borderId="30" xfId="0" applyFont="1" applyFill="1" applyBorder="1" applyAlignment="1">
      <alignment horizontal="left" vertical="center" wrapText="1"/>
    </xf>
    <xf numFmtId="4" fontId="9" fillId="3" borderId="4" xfId="0" applyNumberFormat="1" applyFont="1" applyFill="1" applyBorder="1" applyAlignment="1">
      <alignment horizontal="right" vertical="center" wrapText="1"/>
    </xf>
    <xf numFmtId="4" fontId="9" fillId="3" borderId="30" xfId="0" applyNumberFormat="1" applyFont="1" applyFill="1" applyBorder="1" applyAlignment="1">
      <alignment horizontal="right" vertical="center" wrapText="1"/>
    </xf>
    <xf numFmtId="4" fontId="4" fillId="0" borderId="4" xfId="0" applyNumberFormat="1" applyFont="1" applyBorder="1" applyAlignment="1" applyProtection="1">
      <alignment horizontal="right" vertical="center" wrapText="1"/>
      <protection locked="0"/>
    </xf>
    <xf numFmtId="4" fontId="4" fillId="0" borderId="30" xfId="0" applyNumberFormat="1" applyFont="1" applyBorder="1" applyAlignment="1" applyProtection="1">
      <alignment horizontal="right" vertical="center" wrapText="1"/>
      <protection locked="0"/>
    </xf>
    <xf numFmtId="164" fontId="33" fillId="9" borderId="23" xfId="0" applyNumberFormat="1" applyFont="1" applyFill="1" applyBorder="1" applyAlignment="1">
      <alignment horizontal="left" vertical="center" wrapText="1"/>
    </xf>
    <xf numFmtId="164" fontId="33" fillId="9" borderId="65" xfId="0" applyNumberFormat="1" applyFont="1" applyFill="1" applyBorder="1" applyAlignment="1">
      <alignment horizontal="left" vertical="center" wrapText="1"/>
    </xf>
    <xf numFmtId="0" fontId="22" fillId="0" borderId="4" xfId="0" applyFont="1" applyBorder="1" applyAlignment="1" applyProtection="1">
      <alignment horizontal="left" vertical="center" wrapText="1"/>
      <protection locked="0"/>
    </xf>
    <xf numFmtId="0" fontId="22" fillId="0" borderId="30" xfId="0" applyFont="1" applyBorder="1" applyAlignment="1" applyProtection="1">
      <alignment horizontal="left" vertical="center" wrapText="1"/>
      <protection locked="0"/>
    </xf>
    <xf numFmtId="0" fontId="4" fillId="0" borderId="50" xfId="0" applyFont="1" applyBorder="1" applyAlignment="1" applyProtection="1">
      <alignment horizontal="left" vertical="center" wrapText="1"/>
      <protection locked="0"/>
    </xf>
    <xf numFmtId="0" fontId="4" fillId="0" borderId="51" xfId="0" applyFont="1" applyBorder="1" applyAlignment="1" applyProtection="1">
      <alignment horizontal="left" vertical="center" wrapText="1"/>
      <protection locked="0"/>
    </xf>
    <xf numFmtId="0" fontId="4" fillId="9" borderId="47" xfId="0" applyFont="1" applyFill="1" applyBorder="1" applyAlignment="1">
      <alignment horizontal="left" vertical="center" wrapText="1"/>
    </xf>
    <xf numFmtId="0" fontId="4" fillId="9" borderId="26" xfId="0" applyFont="1" applyFill="1" applyBorder="1" applyAlignment="1">
      <alignment horizontal="left" vertical="center"/>
    </xf>
    <xf numFmtId="0" fontId="4" fillId="9" borderId="48" xfId="0" applyFont="1" applyFill="1" applyBorder="1" applyAlignment="1">
      <alignment horizontal="left" vertical="center"/>
    </xf>
    <xf numFmtId="0" fontId="5" fillId="7" borderId="42" xfId="0" applyFont="1" applyFill="1" applyBorder="1" applyAlignment="1">
      <alignment horizontal="center" vertical="center" wrapText="1"/>
    </xf>
    <xf numFmtId="0" fontId="5" fillId="7" borderId="1" xfId="0" applyFont="1" applyFill="1" applyBorder="1" applyAlignment="1">
      <alignment horizontal="center" vertical="center" wrapText="1"/>
    </xf>
    <xf numFmtId="0" fontId="5" fillId="7" borderId="43"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8" xfId="0" applyFont="1" applyFill="1" applyBorder="1" applyAlignment="1">
      <alignment horizontal="center" vertical="center" wrapText="1"/>
    </xf>
    <xf numFmtId="0" fontId="8" fillId="7" borderId="72"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5" borderId="62" xfId="0" applyFont="1" applyFill="1" applyBorder="1" applyAlignment="1">
      <alignment horizontal="right" vertical="center" wrapText="1"/>
    </xf>
    <xf numFmtId="0" fontId="3" fillId="5" borderId="25" xfId="0" applyFont="1" applyFill="1" applyBorder="1" applyAlignment="1">
      <alignment horizontal="right" vertical="center" wrapText="1"/>
    </xf>
    <xf numFmtId="4" fontId="18" fillId="10" borderId="25" xfId="0" applyNumberFormat="1" applyFont="1" applyFill="1" applyBorder="1" applyAlignment="1">
      <alignment horizontal="right" vertical="center" wrapText="1"/>
    </xf>
    <xf numFmtId="4" fontId="18" fillId="10" borderId="54" xfId="0" applyNumberFormat="1" applyFont="1" applyFill="1" applyBorder="1" applyAlignment="1">
      <alignment horizontal="right" vertical="center" wrapText="1"/>
    </xf>
    <xf numFmtId="0" fontId="2" fillId="2" borderId="1" xfId="0" applyFont="1" applyFill="1" applyBorder="1" applyAlignment="1">
      <alignment horizontal="right" vertical="center" wrapText="1"/>
    </xf>
    <xf numFmtId="0" fontId="3" fillId="5" borderId="61" xfId="0" applyFont="1" applyFill="1" applyBorder="1" applyAlignment="1">
      <alignment horizontal="right" vertical="center" wrapText="1"/>
    </xf>
    <xf numFmtId="0" fontId="3" fillId="5" borderId="4" xfId="0" applyFont="1" applyFill="1" applyBorder="1" applyAlignment="1">
      <alignment horizontal="right" vertical="center" wrapText="1"/>
    </xf>
    <xf numFmtId="4" fontId="18" fillId="10" borderId="4" xfId="0" applyNumberFormat="1" applyFont="1" applyFill="1" applyBorder="1" applyAlignment="1">
      <alignment horizontal="right" vertical="center" wrapText="1"/>
    </xf>
    <xf numFmtId="4" fontId="18" fillId="10" borderId="24" xfId="0" applyNumberFormat="1" applyFont="1" applyFill="1" applyBorder="1" applyAlignment="1">
      <alignment horizontal="right" vertical="center" wrapText="1"/>
    </xf>
    <xf numFmtId="0" fontId="12" fillId="2" borderId="1" xfId="0" applyFont="1" applyFill="1" applyBorder="1" applyAlignment="1">
      <alignment horizontal="center" vertical="center" wrapText="1"/>
    </xf>
    <xf numFmtId="0" fontId="8" fillId="7" borderId="8" xfId="0" applyFont="1" applyFill="1" applyBorder="1" applyAlignment="1">
      <alignment horizontal="left" vertical="center" wrapText="1"/>
    </xf>
    <xf numFmtId="0" fontId="22" fillId="0" borderId="2" xfId="0" applyFont="1" applyBorder="1" applyAlignment="1" applyProtection="1">
      <alignment horizontal="left" vertical="center" wrapText="1"/>
      <protection locked="0"/>
    </xf>
    <xf numFmtId="0" fontId="3" fillId="5" borderId="4" xfId="0" applyFont="1" applyFill="1" applyBorder="1" applyAlignment="1">
      <alignment horizontal="left" vertical="center" wrapText="1"/>
    </xf>
    <xf numFmtId="9" fontId="9" fillId="13" borderId="4" xfId="1" applyFont="1" applyFill="1" applyBorder="1" applyAlignment="1">
      <alignment horizontal="right" vertical="center" wrapText="1"/>
    </xf>
    <xf numFmtId="0" fontId="4" fillId="0" borderId="10" xfId="0" applyFont="1" applyBorder="1" applyAlignment="1" applyProtection="1">
      <alignment horizontal="right" vertical="center" wrapText="1"/>
      <protection locked="0"/>
    </xf>
    <xf numFmtId="0" fontId="4" fillId="0" borderId="21" xfId="0" applyFont="1" applyBorder="1" applyAlignment="1" applyProtection="1">
      <alignment horizontal="right" vertical="center" wrapText="1"/>
      <protection locked="0"/>
    </xf>
    <xf numFmtId="4" fontId="4" fillId="17" borderId="4" xfId="0" applyNumberFormat="1" applyFont="1" applyFill="1" applyBorder="1" applyAlignment="1">
      <alignment horizontal="right" vertical="center" wrapText="1"/>
    </xf>
    <xf numFmtId="4" fontId="20" fillId="17" borderId="4" xfId="0" applyNumberFormat="1" applyFont="1" applyFill="1" applyBorder="1" applyAlignment="1">
      <alignment horizontal="right" vertical="center" wrapText="1"/>
    </xf>
    <xf numFmtId="0" fontId="7" fillId="2" borderId="1" xfId="0" applyFont="1" applyFill="1" applyBorder="1" applyAlignment="1">
      <alignment horizontal="center" vertical="center" wrapText="1"/>
    </xf>
    <xf numFmtId="0" fontId="4" fillId="0" borderId="10" xfId="0" applyFont="1" applyBorder="1" applyAlignment="1" applyProtection="1">
      <alignment horizontal="left" vertical="center" wrapText="1"/>
      <protection locked="0"/>
    </xf>
    <xf numFmtId="0" fontId="4" fillId="0" borderId="21" xfId="0" applyFont="1" applyBorder="1" applyAlignment="1" applyProtection="1">
      <alignment horizontal="left" vertical="center" wrapText="1"/>
      <protection locked="0"/>
    </xf>
    <xf numFmtId="0" fontId="4" fillId="0" borderId="2" xfId="0" applyFont="1" applyBorder="1" applyAlignment="1" applyProtection="1">
      <alignment horizontal="left" vertical="center" wrapText="1"/>
      <protection locked="0"/>
    </xf>
    <xf numFmtId="0" fontId="21" fillId="15" borderId="1" xfId="0" applyFont="1" applyFill="1" applyBorder="1" applyAlignment="1">
      <alignment horizontal="left" vertical="center" wrapText="1"/>
    </xf>
    <xf numFmtId="0" fontId="21" fillId="15" borderId="8" xfId="0" applyFont="1" applyFill="1" applyBorder="1" applyAlignment="1">
      <alignment horizontal="left" vertical="center" wrapText="1"/>
    </xf>
    <xf numFmtId="0" fontId="21" fillId="15" borderId="69" xfId="0" applyFont="1" applyFill="1" applyBorder="1" applyAlignment="1">
      <alignment horizontal="left" vertical="center" wrapText="1"/>
    </xf>
    <xf numFmtId="0" fontId="40" fillId="0" borderId="0" xfId="0" applyFont="1"/>
    <xf numFmtId="0" fontId="41" fillId="0" borderId="0" xfId="0" applyFont="1" applyAlignment="1">
      <alignment vertical="center"/>
    </xf>
    <xf numFmtId="0" fontId="19" fillId="19" borderId="18" xfId="0" applyFont="1" applyFill="1" applyBorder="1" applyAlignment="1">
      <alignment horizontal="left" vertical="center" wrapText="1"/>
    </xf>
    <xf numFmtId="0" fontId="19" fillId="19" borderId="0" xfId="0" applyFont="1" applyFill="1" applyAlignment="1">
      <alignment horizontal="left" vertical="center" wrapText="1"/>
    </xf>
    <xf numFmtId="4" fontId="9" fillId="3" borderId="11" xfId="0" applyNumberFormat="1" applyFont="1" applyFill="1" applyBorder="1" applyAlignment="1" applyProtection="1">
      <alignment horizontal="right" vertical="center" wrapText="1"/>
    </xf>
    <xf numFmtId="4" fontId="9" fillId="3" borderId="2" xfId="0" applyNumberFormat="1" applyFont="1" applyFill="1" applyBorder="1" applyAlignment="1" applyProtection="1">
      <alignment horizontal="right" vertical="center" wrapText="1"/>
    </xf>
    <xf numFmtId="4" fontId="38" fillId="3" borderId="11" xfId="0" applyNumberFormat="1" applyFont="1" applyFill="1" applyBorder="1" applyAlignment="1" applyProtection="1">
      <alignment horizontal="right" vertical="center" wrapText="1"/>
    </xf>
    <xf numFmtId="4" fontId="38" fillId="3" borderId="6" xfId="0" applyNumberFormat="1" applyFont="1" applyFill="1" applyBorder="1" applyAlignment="1" applyProtection="1">
      <alignment horizontal="right" vertical="center" wrapText="1"/>
    </xf>
    <xf numFmtId="4" fontId="2" fillId="18" borderId="3" xfId="0" applyNumberFormat="1" applyFont="1" applyFill="1" applyBorder="1" applyAlignment="1" applyProtection="1">
      <alignment horizontal="right" vertical="center" wrapText="1"/>
    </xf>
    <xf numFmtId="4" fontId="27" fillId="18" borderId="3" xfId="0" applyNumberFormat="1" applyFont="1" applyFill="1" applyBorder="1" applyAlignment="1" applyProtection="1">
      <alignment horizontal="right" vertical="center" wrapText="1"/>
    </xf>
    <xf numFmtId="4" fontId="9" fillId="3" borderId="6" xfId="0" applyNumberFormat="1" applyFont="1" applyFill="1" applyBorder="1" applyAlignment="1" applyProtection="1">
      <alignment horizontal="right" vertical="center" wrapText="1"/>
    </xf>
    <xf numFmtId="4" fontId="7" fillId="7" borderId="3" xfId="0" applyNumberFormat="1" applyFont="1" applyFill="1" applyBorder="1" applyAlignment="1" applyProtection="1">
      <alignment horizontal="right" vertical="center" wrapText="1"/>
    </xf>
    <xf numFmtId="4" fontId="38" fillId="3" borderId="2" xfId="0" applyNumberFormat="1" applyFont="1" applyFill="1" applyBorder="1" applyAlignment="1" applyProtection="1">
      <alignment horizontal="right" vertical="center" wrapText="1"/>
    </xf>
  </cellXfs>
  <cellStyles count="3">
    <cellStyle name="Currency" xfId="2" builtinId="4"/>
    <cellStyle name="Normal" xfId="0" builtinId="0"/>
    <cellStyle name="Percent" xfId="1" builtinId="5"/>
  </cellStyles>
  <dxfs count="234">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ont>
        <color rgb="FFC00000"/>
      </font>
      <fill>
        <patternFill>
          <bgColor theme="9" tint="0.39994506668294322"/>
        </patternFill>
      </fill>
    </dxf>
    <dxf>
      <font>
        <b/>
        <color rgb="FF9C0006"/>
        <name val="Calibri"/>
        <charset val="1"/>
      </font>
      <fill>
        <patternFill>
          <bgColor rgb="FFFFC7CE"/>
        </patternFill>
      </fill>
    </dxf>
    <dxf>
      <fill>
        <patternFill>
          <bgColor rgb="FFFFC7CE"/>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color rgb="FFC00000"/>
      </font>
      <fill>
        <patternFill>
          <bgColor theme="9" tint="0.39994506668294322"/>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ont>
        <b/>
        <color rgb="FF9C0006"/>
        <name val="Calibri"/>
        <charset val="1"/>
      </font>
      <fill>
        <patternFill>
          <bgColor rgb="FFFFC7CE"/>
        </patternFill>
      </fill>
    </dxf>
    <dxf>
      <fill>
        <patternFill>
          <fgColor theme="9" tint="0.59996337778862885"/>
          <bgColor rgb="FFFFC7CE"/>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9" tint="0.79998168889431442"/>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1A5C1A"/>
      <rgbColor rgb="FF000080"/>
      <rgbColor rgb="FF808000"/>
      <rgbColor rgb="FF800080"/>
      <rgbColor rgb="FF008080"/>
      <rgbColor rgb="FFC0C0C0"/>
      <rgbColor rgb="FF4F81BD"/>
      <rgbColor rgb="FF9999FF"/>
      <rgbColor rgb="FF993366"/>
      <rgbColor rgb="FFFFFACD"/>
      <rgbColor rgb="FFE2EFDA"/>
      <rgbColor rgb="FF660066"/>
      <rgbColor rgb="FFFF8080"/>
      <rgbColor rgb="FF2E75B6"/>
      <rgbColor rgb="FFFFE0E0"/>
      <rgbColor rgb="FF000080"/>
      <rgbColor rgb="FFFF00FF"/>
      <rgbColor rgb="FFFFFF00"/>
      <rgbColor rgb="FF00FFFF"/>
      <rgbColor rgb="FF800080"/>
      <rgbColor rgb="FFAA0000"/>
      <rgbColor rgb="FF008080"/>
      <rgbColor rgb="FF0000FF"/>
      <rgbColor rgb="FF00CCFF"/>
      <rgbColor rgb="FFF2F2F2"/>
      <rgbColor rgb="FFC6EFCE"/>
      <rgbColor rgb="FFFFF3CD"/>
      <rgbColor rgb="FF99CCFF"/>
      <rgbColor rgb="FFFF99CC"/>
      <rgbColor rgb="FFCC99FF"/>
      <rgbColor rgb="FFFFC7CE"/>
      <rgbColor rgb="FF3A7ABF"/>
      <rgbColor rgb="FF33CCCC"/>
      <rgbColor rgb="FF99CC00"/>
      <rgbColor rgb="FFFFCC00"/>
      <rgbColor rgb="FFFF9900"/>
      <rgbColor rgb="FFE26B0A"/>
      <rgbColor rgb="FF606060"/>
      <rgbColor rgb="FFA0A0A0"/>
      <rgbColor rgb="FF1F3864"/>
      <rgbColor rgb="FF339966"/>
      <rgbColor rgb="FF003300"/>
      <rgbColor rgb="FF276221"/>
      <rgbColor rgb="FF7B4F00"/>
      <rgbColor rgb="FF993366"/>
      <rgbColor rgb="FF333399"/>
      <rgbColor rgb="FF375623"/>
      <rgbColor rgb="00003366"/>
      <rgbColor rgb="00339966"/>
      <rgbColor rgb="00003300"/>
      <rgbColor rgb="00333300"/>
      <rgbColor rgb="00993300"/>
      <rgbColor rgb="00993366"/>
      <rgbColor rgb="00333399"/>
      <rgbColor rgb="00333333"/>
    </indexedColors>
    <mruColors>
      <color rgb="FFFFC7CE"/>
      <color rgb="FFFFC78F"/>
      <color rgb="FFFFFFF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17"/>
  <sheetViews>
    <sheetView zoomScaleNormal="100" workbookViewId="0">
      <selection activeCell="A41" sqref="A41"/>
    </sheetView>
  </sheetViews>
  <sheetFormatPr defaultColWidth="8.7109375" defaultRowHeight="15" x14ac:dyDescent="0.25"/>
  <cols>
    <col min="1" max="1" width="82.140625" customWidth="1"/>
    <col min="2" max="2" width="19.28515625" bestFit="1" customWidth="1"/>
    <col min="3" max="3" width="14.85546875" bestFit="1" customWidth="1"/>
    <col min="4" max="4" width="21.140625" bestFit="1" customWidth="1"/>
    <col min="5" max="5" width="15.28515625" bestFit="1" customWidth="1"/>
  </cols>
  <sheetData>
    <row r="2" spans="1:5" x14ac:dyDescent="0.25">
      <c r="A2" t="s">
        <v>0</v>
      </c>
      <c r="B2" t="s">
        <v>1</v>
      </c>
      <c r="C2" t="s">
        <v>2</v>
      </c>
      <c r="D2" t="s">
        <v>3</v>
      </c>
      <c r="E2" t="s">
        <v>4</v>
      </c>
    </row>
    <row r="3" spans="1:5" x14ac:dyDescent="0.25">
      <c r="A3" t="s">
        <v>5</v>
      </c>
      <c r="B3" t="s">
        <v>6</v>
      </c>
      <c r="C3" t="s">
        <v>7</v>
      </c>
      <c r="D3" t="s">
        <v>8</v>
      </c>
      <c r="E3" t="s">
        <v>9</v>
      </c>
    </row>
    <row r="4" spans="1:5" x14ac:dyDescent="0.25">
      <c r="A4" t="s">
        <v>10</v>
      </c>
      <c r="B4" t="s">
        <v>11</v>
      </c>
      <c r="C4" t="s">
        <v>12</v>
      </c>
    </row>
    <row r="5" spans="1:5" x14ac:dyDescent="0.25">
      <c r="A5" t="s">
        <v>13</v>
      </c>
      <c r="B5" t="s">
        <v>14</v>
      </c>
      <c r="C5" t="s">
        <v>15</v>
      </c>
    </row>
    <row r="6" spans="1:5" x14ac:dyDescent="0.25">
      <c r="A6" t="s">
        <v>16</v>
      </c>
      <c r="B6" t="s">
        <v>17</v>
      </c>
    </row>
    <row r="7" spans="1:5" x14ac:dyDescent="0.25">
      <c r="A7" t="s">
        <v>18</v>
      </c>
    </row>
    <row r="8" spans="1:5" x14ac:dyDescent="0.25">
      <c r="A8" t="s">
        <v>19</v>
      </c>
    </row>
    <row r="9" spans="1:5" x14ac:dyDescent="0.25">
      <c r="A9" t="s">
        <v>20</v>
      </c>
    </row>
    <row r="10" spans="1:5" x14ac:dyDescent="0.25">
      <c r="A10" t="s">
        <v>21</v>
      </c>
    </row>
    <row r="11" spans="1:5" x14ac:dyDescent="0.25">
      <c r="A11" t="s">
        <v>22</v>
      </c>
    </row>
    <row r="12" spans="1:5" x14ac:dyDescent="0.25">
      <c r="A12" t="s">
        <v>23</v>
      </c>
    </row>
    <row r="13" spans="1:5" x14ac:dyDescent="0.25">
      <c r="A13" t="s">
        <v>24</v>
      </c>
    </row>
    <row r="14" spans="1:5" x14ac:dyDescent="0.25">
      <c r="A14" t="s">
        <v>25</v>
      </c>
    </row>
    <row r="15" spans="1:5" x14ac:dyDescent="0.25">
      <c r="A15" t="s">
        <v>26</v>
      </c>
    </row>
    <row r="16" spans="1:5" x14ac:dyDescent="0.25">
      <c r="A16" t="s">
        <v>27</v>
      </c>
    </row>
    <row r="17" spans="1:1" x14ac:dyDescent="0.25">
      <c r="A17" t="s">
        <v>28</v>
      </c>
    </row>
  </sheetData>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F3864"/>
    <pageSetUpPr fitToPage="1"/>
  </sheetPr>
  <dimension ref="A1:B29"/>
  <sheetViews>
    <sheetView showGridLines="0" tabSelected="1" zoomScale="115" zoomScaleNormal="115" workbookViewId="0">
      <selection activeCell="B3" sqref="B3"/>
    </sheetView>
  </sheetViews>
  <sheetFormatPr defaultColWidth="8.7109375" defaultRowHeight="15" x14ac:dyDescent="0.25"/>
  <cols>
    <col min="1" max="1" width="34" customWidth="1"/>
    <col min="2" max="2" width="62" customWidth="1"/>
  </cols>
  <sheetData>
    <row r="1" spans="1:2" ht="36" customHeight="1" x14ac:dyDescent="0.25">
      <c r="A1" s="154" t="s">
        <v>29</v>
      </c>
      <c r="B1" s="154"/>
    </row>
    <row r="2" spans="1:2" ht="19.5" customHeight="1" x14ac:dyDescent="0.25">
      <c r="A2" s="155" t="s">
        <v>30</v>
      </c>
      <c r="B2" s="155"/>
    </row>
    <row r="3" spans="1:2" x14ac:dyDescent="0.25">
      <c r="A3" s="17" t="s">
        <v>31</v>
      </c>
      <c r="B3" s="80" t="s">
        <v>32</v>
      </c>
    </row>
    <row r="4" spans="1:2" ht="24" x14ac:dyDescent="0.25">
      <c r="A4" s="2" t="s">
        <v>33</v>
      </c>
      <c r="B4" s="80" t="s">
        <v>34</v>
      </c>
    </row>
    <row r="5" spans="1:2" ht="36" x14ac:dyDescent="0.25">
      <c r="A5" s="104" t="s">
        <v>35</v>
      </c>
      <c r="B5" s="80" t="s">
        <v>36</v>
      </c>
    </row>
    <row r="6" spans="1:2" x14ac:dyDescent="0.25">
      <c r="A6" s="79" t="s">
        <v>37</v>
      </c>
      <c r="B6" s="80" t="s">
        <v>38</v>
      </c>
    </row>
    <row r="7" spans="1:2" ht="6" customHeight="1" x14ac:dyDescent="0.25"/>
    <row r="8" spans="1:2" ht="19.5" customHeight="1" x14ac:dyDescent="0.25">
      <c r="A8" s="155" t="s">
        <v>39</v>
      </c>
      <c r="B8" s="155"/>
    </row>
    <row r="9" spans="1:2" ht="24" x14ac:dyDescent="0.25">
      <c r="A9" s="3" t="s">
        <v>40</v>
      </c>
      <c r="B9" s="80" t="s">
        <v>41</v>
      </c>
    </row>
    <row r="10" spans="1:2" ht="24" x14ac:dyDescent="0.25">
      <c r="A10" s="3" t="s">
        <v>42</v>
      </c>
      <c r="B10" s="82" t="s">
        <v>43</v>
      </c>
    </row>
    <row r="11" spans="1:2" ht="24" x14ac:dyDescent="0.25">
      <c r="A11" s="3" t="s">
        <v>44</v>
      </c>
      <c r="B11" s="80" t="s">
        <v>45</v>
      </c>
    </row>
    <row r="12" spans="1:2" ht="31.5" customHeight="1" x14ac:dyDescent="0.25">
      <c r="A12" s="3" t="s">
        <v>46</v>
      </c>
      <c r="B12" s="80" t="s">
        <v>47</v>
      </c>
    </row>
    <row r="13" spans="1:2" ht="72" x14ac:dyDescent="0.25">
      <c r="A13" s="3" t="s">
        <v>48</v>
      </c>
      <c r="B13" s="81" t="s">
        <v>49</v>
      </c>
    </row>
    <row r="14" spans="1:2" ht="25.5" customHeight="1" x14ac:dyDescent="0.25">
      <c r="A14" s="3" t="s">
        <v>50</v>
      </c>
      <c r="B14" s="80" t="s">
        <v>51</v>
      </c>
    </row>
    <row r="15" spans="1:2" ht="19.5" customHeight="1" x14ac:dyDescent="0.25">
      <c r="A15" s="3" t="s">
        <v>52</v>
      </c>
      <c r="B15" s="80" t="s">
        <v>53</v>
      </c>
    </row>
    <row r="16" spans="1:2" ht="6" customHeight="1" x14ac:dyDescent="0.25"/>
    <row r="17" spans="1:2" ht="19.5" customHeight="1" x14ac:dyDescent="0.25">
      <c r="A17" s="155" t="s">
        <v>54</v>
      </c>
      <c r="B17" s="155"/>
    </row>
    <row r="18" spans="1:2" ht="24" x14ac:dyDescent="0.25">
      <c r="A18" s="3" t="s">
        <v>55</v>
      </c>
      <c r="B18" s="82" t="s">
        <v>56</v>
      </c>
    </row>
    <row r="19" spans="1:2" ht="36" x14ac:dyDescent="0.25">
      <c r="A19" s="3" t="s">
        <v>57</v>
      </c>
      <c r="B19" s="80" t="s">
        <v>58</v>
      </c>
    </row>
    <row r="20" spans="1:2" ht="72" x14ac:dyDescent="0.25">
      <c r="A20" s="3" t="s">
        <v>59</v>
      </c>
      <c r="B20" s="80" t="s">
        <v>60</v>
      </c>
    </row>
    <row r="21" spans="1:2" ht="60" x14ac:dyDescent="0.25">
      <c r="A21" s="117" t="s">
        <v>61</v>
      </c>
      <c r="B21" s="118" t="s">
        <v>62</v>
      </c>
    </row>
    <row r="22" spans="1:2" ht="6.6" customHeight="1" x14ac:dyDescent="0.25">
      <c r="B22" s="119"/>
    </row>
    <row r="23" spans="1:2" x14ac:dyDescent="0.25">
      <c r="A23" s="155" t="s">
        <v>63</v>
      </c>
      <c r="B23" s="155"/>
    </row>
    <row r="24" spans="1:2" x14ac:dyDescent="0.25">
      <c r="A24" s="3" t="s">
        <v>64</v>
      </c>
      <c r="B24" s="3" t="s">
        <v>65</v>
      </c>
    </row>
    <row r="25" spans="1:2" ht="24" x14ac:dyDescent="0.25">
      <c r="A25" s="3" t="s">
        <v>1</v>
      </c>
      <c r="B25" s="80" t="s">
        <v>66</v>
      </c>
    </row>
    <row r="26" spans="1:2" x14ac:dyDescent="0.25">
      <c r="A26" s="3" t="s">
        <v>6</v>
      </c>
      <c r="B26" s="80" t="s">
        <v>67</v>
      </c>
    </row>
    <row r="27" spans="1:2" ht="24" x14ac:dyDescent="0.25">
      <c r="A27" s="3" t="s">
        <v>11</v>
      </c>
      <c r="B27" s="80" t="s">
        <v>68</v>
      </c>
    </row>
    <row r="28" spans="1:2" x14ac:dyDescent="0.25">
      <c r="A28" s="3" t="s">
        <v>14</v>
      </c>
      <c r="B28" s="80" t="s">
        <v>69</v>
      </c>
    </row>
    <row r="29" spans="1:2" ht="24" x14ac:dyDescent="0.25">
      <c r="A29" s="3" t="s">
        <v>17</v>
      </c>
      <c r="B29" s="80" t="s">
        <v>70</v>
      </c>
    </row>
  </sheetData>
  <sheetProtection algorithmName="SHA-512" hashValue="L9B8YR8glUoOU15u/pKJkGSKc8noGcL47AwhwzOYyxGVYIuNTj5qIh5Tu5mHdsMdLMY0Kbt+RAAvCqFUteqfKw==" saltValue="bsmx/5teu4L1AboWHGT4Rg==" spinCount="100000" sheet="1" objects="1" scenarios="1"/>
  <mergeCells count="5">
    <mergeCell ref="A1:B1"/>
    <mergeCell ref="A2:B2"/>
    <mergeCell ref="A8:B8"/>
    <mergeCell ref="A17:B17"/>
    <mergeCell ref="A23:B23"/>
  </mergeCells>
  <pageMargins left="0.75" right="0.75" top="1" bottom="1" header="0.511811023622047" footer="0.511811023622047"/>
  <pageSetup paperSize="9" scale="89" fitToHeight="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2E75B6"/>
    <pageSetUpPr fitToPage="1"/>
  </sheetPr>
  <dimension ref="A1:E252"/>
  <sheetViews>
    <sheetView showGridLines="0" zoomScaleNormal="100" workbookViewId="0">
      <pane ySplit="3" topLeftCell="A4" activePane="bottomLeft" state="frozen"/>
      <selection pane="bottomLeft" activeCell="B4" sqref="B4"/>
    </sheetView>
  </sheetViews>
  <sheetFormatPr defaultColWidth="8.7109375" defaultRowHeight="15" outlineLevelRow="1" x14ac:dyDescent="0.25"/>
  <cols>
    <col min="1" max="1" width="48.85546875" customWidth="1"/>
    <col min="2" max="2" width="23.42578125" customWidth="1"/>
    <col min="3" max="3" width="21.140625" customWidth="1"/>
    <col min="4" max="4" width="25.7109375" customWidth="1"/>
    <col min="5" max="5" width="69.5703125" customWidth="1"/>
  </cols>
  <sheetData>
    <row r="1" spans="1:5" ht="33.75" customHeight="1" x14ac:dyDescent="0.25">
      <c r="A1" s="154" t="s">
        <v>71</v>
      </c>
      <c r="B1" s="154"/>
      <c r="C1" s="154"/>
      <c r="D1" s="154"/>
    </row>
    <row r="2" spans="1:5" ht="15.75" customHeight="1" x14ac:dyDescent="0.25">
      <c r="A2" s="156" t="s">
        <v>319</v>
      </c>
      <c r="B2" s="157"/>
      <c r="C2" s="157"/>
      <c r="D2" s="157"/>
    </row>
    <row r="3" spans="1:5" ht="42" customHeight="1" x14ac:dyDescent="0.25">
      <c r="A3" s="181" t="s">
        <v>72</v>
      </c>
      <c r="B3" s="182"/>
      <c r="C3" s="182"/>
      <c r="D3" s="183"/>
      <c r="E3" s="24"/>
    </row>
    <row r="4" spans="1:5" ht="21.75" customHeight="1" x14ac:dyDescent="0.25">
      <c r="A4" s="49" t="s">
        <v>73</v>
      </c>
      <c r="B4" s="85"/>
      <c r="C4" s="89"/>
      <c r="D4" s="90"/>
    </row>
    <row r="5" spans="1:5" ht="21.75" customHeight="1" x14ac:dyDescent="0.25">
      <c r="A5" s="49" t="s">
        <v>74</v>
      </c>
      <c r="B5" s="86"/>
      <c r="C5" s="91"/>
      <c r="D5" s="92"/>
    </row>
    <row r="6" spans="1:5" ht="21.75" customHeight="1" x14ac:dyDescent="0.25">
      <c r="A6" s="50" t="s">
        <v>75</v>
      </c>
      <c r="B6" s="87"/>
      <c r="C6" s="93"/>
      <c r="D6" s="94"/>
    </row>
    <row r="7" spans="1:5" ht="21.75" customHeight="1" x14ac:dyDescent="0.25">
      <c r="A7" s="51" t="s">
        <v>76</v>
      </c>
      <c r="B7" s="88"/>
      <c r="C7" s="95"/>
      <c r="D7" s="96"/>
    </row>
    <row r="8" spans="1:5" ht="21.75" customHeight="1" x14ac:dyDescent="0.25">
      <c r="A8" s="51" t="s">
        <v>77</v>
      </c>
      <c r="B8" s="102"/>
      <c r="C8" s="172" t="str">
        <f>IF(B8&gt;B4,"!VA laikotarpio pabaiga negali būti vėlesnė negu VA pateikimo data","")</f>
        <v/>
      </c>
      <c r="D8" s="173"/>
    </row>
    <row r="9" spans="1:5" ht="21.75" customHeight="1" x14ac:dyDescent="0.25">
      <c r="A9" s="52" t="s">
        <v>78</v>
      </c>
      <c r="B9" s="98" t="s">
        <v>79</v>
      </c>
      <c r="C9" s="99"/>
      <c r="D9" s="97"/>
    </row>
    <row r="10" spans="1:5" ht="27.6" customHeight="1" x14ac:dyDescent="0.25">
      <c r="A10" s="53" t="s">
        <v>80</v>
      </c>
      <c r="B10" s="98" t="s">
        <v>81</v>
      </c>
      <c r="C10" s="99"/>
      <c r="D10" s="97"/>
    </row>
    <row r="11" spans="1:5" ht="6.75" customHeight="1" x14ac:dyDescent="0.25">
      <c r="A11" s="54"/>
      <c r="C11" s="34"/>
      <c r="D11" s="34"/>
    </row>
    <row r="12" spans="1:5" ht="21.75" customHeight="1" x14ac:dyDescent="0.25">
      <c r="A12" s="158" t="s">
        <v>82</v>
      </c>
      <c r="B12" s="133"/>
      <c r="C12" s="133"/>
      <c r="D12" s="159"/>
    </row>
    <row r="13" spans="1:5" ht="21.75" customHeight="1" x14ac:dyDescent="0.25">
      <c r="A13" s="55" t="s">
        <v>83</v>
      </c>
      <c r="B13" s="160"/>
      <c r="C13" s="160"/>
      <c r="D13" s="161"/>
    </row>
    <row r="14" spans="1:5" ht="21.75" customHeight="1" x14ac:dyDescent="0.25">
      <c r="A14" s="55" t="s">
        <v>84</v>
      </c>
      <c r="B14" s="160"/>
      <c r="C14" s="160"/>
      <c r="D14" s="161"/>
    </row>
    <row r="15" spans="1:5" ht="3.75" customHeight="1" x14ac:dyDescent="0.25">
      <c r="A15" s="56"/>
      <c r="D15" s="35"/>
    </row>
    <row r="16" spans="1:5" ht="21.75" customHeight="1" x14ac:dyDescent="0.25">
      <c r="A16" s="158" t="s">
        <v>85</v>
      </c>
      <c r="B16" s="133"/>
      <c r="C16" s="133"/>
      <c r="D16" s="159"/>
    </row>
    <row r="17" spans="1:4" ht="21.75" customHeight="1" x14ac:dyDescent="0.25">
      <c r="A17" s="55" t="s">
        <v>86</v>
      </c>
      <c r="B17" s="160"/>
      <c r="C17" s="160"/>
      <c r="D17" s="161"/>
    </row>
    <row r="18" spans="1:4" ht="21.75" customHeight="1" x14ac:dyDescent="0.25">
      <c r="A18" s="55" t="s">
        <v>87</v>
      </c>
      <c r="B18" s="160"/>
      <c r="C18" s="160"/>
      <c r="D18" s="161"/>
    </row>
    <row r="19" spans="1:4" ht="21.75" customHeight="1" x14ac:dyDescent="0.25">
      <c r="A19" s="57" t="s">
        <v>88</v>
      </c>
      <c r="B19" s="160"/>
      <c r="C19" s="160"/>
      <c r="D19" s="161"/>
    </row>
    <row r="20" spans="1:4" ht="21.75" customHeight="1" x14ac:dyDescent="0.25">
      <c r="A20" s="55" t="s">
        <v>89</v>
      </c>
      <c r="B20" s="160"/>
      <c r="C20" s="160"/>
      <c r="D20" s="161"/>
    </row>
    <row r="21" spans="1:4" ht="3.75" customHeight="1" x14ac:dyDescent="0.25">
      <c r="A21" s="56"/>
      <c r="D21" s="35"/>
    </row>
    <row r="22" spans="1:4" ht="20.25" customHeight="1" x14ac:dyDescent="0.25">
      <c r="A22" s="158" t="s">
        <v>90</v>
      </c>
      <c r="B22" s="133"/>
      <c r="C22" s="133"/>
      <c r="D22" s="159"/>
    </row>
    <row r="23" spans="1:4" ht="24" customHeight="1" x14ac:dyDescent="0.25">
      <c r="A23" s="55" t="s">
        <v>91</v>
      </c>
      <c r="B23" s="170"/>
      <c r="C23" s="170"/>
      <c r="D23" s="171"/>
    </row>
    <row r="24" spans="1:4" ht="24" customHeight="1" x14ac:dyDescent="0.25">
      <c r="A24" s="55" t="s">
        <v>92</v>
      </c>
      <c r="B24" s="168">
        <f>+'II. Veiklos'!F8</f>
        <v>0</v>
      </c>
      <c r="C24" s="168"/>
      <c r="D24" s="169"/>
    </row>
    <row r="25" spans="1:4" ht="24" customHeight="1" x14ac:dyDescent="0.25">
      <c r="A25" s="55" t="s">
        <v>93</v>
      </c>
      <c r="B25" s="168">
        <f>IFERROR(B24/B23*100,0)</f>
        <v>0</v>
      </c>
      <c r="C25" s="168"/>
      <c r="D25" s="169"/>
    </row>
    <row r="26" spans="1:4" ht="24" customHeight="1" x14ac:dyDescent="0.25">
      <c r="A26" s="55" t="s">
        <v>94</v>
      </c>
      <c r="B26" s="168">
        <f>'II. Veiklos'!G8</f>
        <v>0</v>
      </c>
      <c r="C26" s="168"/>
      <c r="D26" s="169"/>
    </row>
    <row r="27" spans="1:4" ht="6" customHeight="1" x14ac:dyDescent="0.25">
      <c r="A27" s="58"/>
      <c r="B27" s="59"/>
      <c r="C27" s="59"/>
      <c r="D27" s="60"/>
    </row>
    <row r="28" spans="1:4" ht="21.75" customHeight="1" x14ac:dyDescent="0.25">
      <c r="A28" s="162" t="s">
        <v>95</v>
      </c>
      <c r="B28" s="163"/>
      <c r="C28" s="163"/>
      <c r="D28" s="164"/>
    </row>
    <row r="29" spans="1:4" ht="15.75" customHeight="1" x14ac:dyDescent="0.25">
      <c r="A29" s="165" t="s">
        <v>96</v>
      </c>
      <c r="B29" s="166"/>
      <c r="C29" s="166"/>
      <c r="D29" s="167"/>
    </row>
    <row r="30" spans="1:4" ht="19.5" customHeight="1" x14ac:dyDescent="0.25">
      <c r="A30" s="61" t="s">
        <v>86</v>
      </c>
      <c r="B30" s="160"/>
      <c r="C30" s="160"/>
      <c r="D30" s="161"/>
    </row>
    <row r="31" spans="1:4" ht="19.5" customHeight="1" x14ac:dyDescent="0.25">
      <c r="A31" s="61" t="s">
        <v>97</v>
      </c>
      <c r="B31" s="160"/>
      <c r="C31" s="160"/>
      <c r="D31" s="161"/>
    </row>
    <row r="32" spans="1:4" ht="19.5" customHeight="1" x14ac:dyDescent="0.25">
      <c r="A32" s="61" t="s">
        <v>98</v>
      </c>
      <c r="B32" s="160"/>
      <c r="C32" s="160"/>
      <c r="D32" s="161"/>
    </row>
    <row r="33" spans="1:4" ht="15.75" customHeight="1" x14ac:dyDescent="0.25">
      <c r="A33" s="165" t="s">
        <v>99</v>
      </c>
      <c r="B33" s="166"/>
      <c r="C33" s="166"/>
      <c r="D33" s="167"/>
    </row>
    <row r="34" spans="1:4" ht="19.5" customHeight="1" x14ac:dyDescent="0.25">
      <c r="A34" s="61" t="s">
        <v>86</v>
      </c>
      <c r="B34" s="160"/>
      <c r="C34" s="160"/>
      <c r="D34" s="161"/>
    </row>
    <row r="35" spans="1:4" ht="19.5" customHeight="1" x14ac:dyDescent="0.25">
      <c r="A35" s="61" t="s">
        <v>97</v>
      </c>
      <c r="B35" s="160"/>
      <c r="C35" s="160"/>
      <c r="D35" s="161"/>
    </row>
    <row r="36" spans="1:4" ht="19.5" customHeight="1" x14ac:dyDescent="0.25">
      <c r="A36" s="61" t="s">
        <v>98</v>
      </c>
      <c r="B36" s="160"/>
      <c r="C36" s="160"/>
      <c r="D36" s="161"/>
    </row>
    <row r="37" spans="1:4" ht="15.75" customHeight="1" x14ac:dyDescent="0.25">
      <c r="A37" s="165" t="s">
        <v>100</v>
      </c>
      <c r="B37" s="166"/>
      <c r="C37" s="166"/>
      <c r="D37" s="167"/>
    </row>
    <row r="38" spans="1:4" ht="19.5" customHeight="1" x14ac:dyDescent="0.25">
      <c r="A38" s="61" t="s">
        <v>86</v>
      </c>
      <c r="B38" s="160"/>
      <c r="C38" s="160"/>
      <c r="D38" s="161"/>
    </row>
    <row r="39" spans="1:4" ht="19.5" customHeight="1" x14ac:dyDescent="0.25">
      <c r="A39" s="61" t="s">
        <v>97</v>
      </c>
      <c r="B39" s="160"/>
      <c r="C39" s="160"/>
      <c r="D39" s="161"/>
    </row>
    <row r="40" spans="1:4" ht="19.149999999999999" customHeight="1" x14ac:dyDescent="0.25">
      <c r="A40" s="61" t="s">
        <v>98</v>
      </c>
      <c r="B40" s="160"/>
      <c r="C40" s="160"/>
      <c r="D40" s="161"/>
    </row>
    <row r="41" spans="1:4" ht="15.75" customHeight="1" x14ac:dyDescent="0.25">
      <c r="A41" s="165" t="s">
        <v>101</v>
      </c>
      <c r="B41" s="166"/>
      <c r="C41" s="166"/>
      <c r="D41" s="167"/>
    </row>
    <row r="42" spans="1:4" ht="19.5" customHeight="1" x14ac:dyDescent="0.25">
      <c r="A42" s="61" t="s">
        <v>86</v>
      </c>
      <c r="B42" s="160"/>
      <c r="C42" s="160"/>
      <c r="D42" s="161"/>
    </row>
    <row r="43" spans="1:4" ht="19.5" customHeight="1" x14ac:dyDescent="0.25">
      <c r="A43" s="61" t="s">
        <v>97</v>
      </c>
      <c r="B43" s="160"/>
      <c r="C43" s="160"/>
      <c r="D43" s="161"/>
    </row>
    <row r="44" spans="1:4" ht="19.5" customHeight="1" x14ac:dyDescent="0.25">
      <c r="A44" s="61" t="s">
        <v>98</v>
      </c>
      <c r="B44" s="160"/>
      <c r="C44" s="160"/>
      <c r="D44" s="161"/>
    </row>
    <row r="45" spans="1:4" ht="19.5" customHeight="1" x14ac:dyDescent="0.25">
      <c r="A45" s="165" t="s">
        <v>102</v>
      </c>
      <c r="B45" s="166"/>
      <c r="C45" s="166"/>
      <c r="D45" s="167"/>
    </row>
    <row r="46" spans="1:4" ht="19.5" customHeight="1" x14ac:dyDescent="0.25">
      <c r="A46" s="61" t="s">
        <v>86</v>
      </c>
      <c r="B46" s="160"/>
      <c r="C46" s="160"/>
      <c r="D46" s="161"/>
    </row>
    <row r="47" spans="1:4" ht="19.5" customHeight="1" x14ac:dyDescent="0.25">
      <c r="A47" s="61" t="s">
        <v>97</v>
      </c>
      <c r="B47" s="160"/>
      <c r="C47" s="160"/>
      <c r="D47" s="161"/>
    </row>
    <row r="48" spans="1:4" ht="19.5" customHeight="1" x14ac:dyDescent="0.25">
      <c r="A48" s="61" t="s">
        <v>98</v>
      </c>
      <c r="B48" s="160"/>
      <c r="C48" s="160"/>
      <c r="D48" s="161"/>
    </row>
    <row r="49" spans="1:4" ht="19.5" customHeight="1" x14ac:dyDescent="0.25">
      <c r="A49" s="165" t="s">
        <v>103</v>
      </c>
      <c r="B49" s="166"/>
      <c r="C49" s="166"/>
      <c r="D49" s="167"/>
    </row>
    <row r="50" spans="1:4" ht="19.5" customHeight="1" x14ac:dyDescent="0.25">
      <c r="A50" s="61" t="s">
        <v>86</v>
      </c>
      <c r="B50" s="160"/>
      <c r="C50" s="160"/>
      <c r="D50" s="161"/>
    </row>
    <row r="51" spans="1:4" ht="19.5" customHeight="1" x14ac:dyDescent="0.25">
      <c r="A51" s="61" t="s">
        <v>97</v>
      </c>
      <c r="B51" s="160"/>
      <c r="C51" s="160"/>
      <c r="D51" s="161"/>
    </row>
    <row r="52" spans="1:4" ht="19.149999999999999" customHeight="1" x14ac:dyDescent="0.25">
      <c r="A52" s="61" t="s">
        <v>98</v>
      </c>
      <c r="B52" s="160"/>
      <c r="C52" s="160"/>
      <c r="D52" s="161"/>
    </row>
    <row r="53" spans="1:4" ht="19.5" customHeight="1" x14ac:dyDescent="0.25">
      <c r="A53" s="165" t="s">
        <v>104</v>
      </c>
      <c r="B53" s="166"/>
      <c r="C53" s="166"/>
      <c r="D53" s="167"/>
    </row>
    <row r="54" spans="1:4" ht="19.5" customHeight="1" x14ac:dyDescent="0.25">
      <c r="A54" s="61" t="s">
        <v>86</v>
      </c>
      <c r="B54" s="160"/>
      <c r="C54" s="160"/>
      <c r="D54" s="161"/>
    </row>
    <row r="55" spans="1:4" ht="19.5" customHeight="1" x14ac:dyDescent="0.25">
      <c r="A55" s="61" t="s">
        <v>97</v>
      </c>
      <c r="B55" s="160"/>
      <c r="C55" s="160"/>
      <c r="D55" s="161"/>
    </row>
    <row r="56" spans="1:4" ht="19.149999999999999" customHeight="1" x14ac:dyDescent="0.25">
      <c r="A56" s="61" t="s">
        <v>98</v>
      </c>
      <c r="B56" s="160"/>
      <c r="C56" s="160"/>
      <c r="D56" s="161"/>
    </row>
    <row r="57" spans="1:4" ht="19.5" customHeight="1" x14ac:dyDescent="0.25">
      <c r="A57" s="165" t="s">
        <v>105</v>
      </c>
      <c r="B57" s="166"/>
      <c r="C57" s="166"/>
      <c r="D57" s="167"/>
    </row>
    <row r="58" spans="1:4" ht="19.5" customHeight="1" x14ac:dyDescent="0.25">
      <c r="A58" s="61" t="s">
        <v>86</v>
      </c>
      <c r="B58" s="160"/>
      <c r="C58" s="160"/>
      <c r="D58" s="161"/>
    </row>
    <row r="59" spans="1:4" ht="19.5" customHeight="1" x14ac:dyDescent="0.25">
      <c r="A59" s="61" t="s">
        <v>97</v>
      </c>
      <c r="B59" s="160"/>
      <c r="C59" s="160"/>
      <c r="D59" s="161"/>
    </row>
    <row r="60" spans="1:4" ht="19.5" customHeight="1" x14ac:dyDescent="0.25">
      <c r="A60" s="61" t="s">
        <v>98</v>
      </c>
      <c r="B60" s="160"/>
      <c r="C60" s="160"/>
      <c r="D60" s="161"/>
    </row>
    <row r="61" spans="1:4" ht="19.5" customHeight="1" x14ac:dyDescent="0.25">
      <c r="A61" s="165" t="s">
        <v>106</v>
      </c>
      <c r="B61" s="166"/>
      <c r="C61" s="166"/>
      <c r="D61" s="167"/>
    </row>
    <row r="62" spans="1:4" ht="19.5" customHeight="1" x14ac:dyDescent="0.25">
      <c r="A62" s="61" t="s">
        <v>86</v>
      </c>
      <c r="B62" s="160"/>
      <c r="C62" s="160"/>
      <c r="D62" s="161"/>
    </row>
    <row r="63" spans="1:4" ht="19.5" customHeight="1" x14ac:dyDescent="0.25">
      <c r="A63" s="61" t="s">
        <v>97</v>
      </c>
      <c r="B63" s="160"/>
      <c r="C63" s="160"/>
      <c r="D63" s="161"/>
    </row>
    <row r="64" spans="1:4" ht="19.5" customHeight="1" x14ac:dyDescent="0.25">
      <c r="A64" s="61" t="s">
        <v>98</v>
      </c>
      <c r="B64" s="174"/>
      <c r="C64" s="174"/>
      <c r="D64" s="175"/>
    </row>
    <row r="65" spans="1:4" ht="19.5" customHeight="1" x14ac:dyDescent="0.25">
      <c r="A65" s="165" t="s">
        <v>107</v>
      </c>
      <c r="B65" s="166"/>
      <c r="C65" s="166"/>
      <c r="D65" s="167"/>
    </row>
    <row r="66" spans="1:4" ht="19.5" customHeight="1" x14ac:dyDescent="0.25">
      <c r="A66" s="61" t="s">
        <v>86</v>
      </c>
      <c r="B66" s="160"/>
      <c r="C66" s="160"/>
      <c r="D66" s="161"/>
    </row>
    <row r="67" spans="1:4" ht="19.5" customHeight="1" x14ac:dyDescent="0.25">
      <c r="A67" s="61" t="s">
        <v>97</v>
      </c>
      <c r="B67" s="160"/>
      <c r="C67" s="160"/>
      <c r="D67" s="161"/>
    </row>
    <row r="68" spans="1:4" ht="19.5" customHeight="1" x14ac:dyDescent="0.25">
      <c r="A68" s="61" t="s">
        <v>98</v>
      </c>
      <c r="B68" s="174"/>
      <c r="C68" s="174"/>
      <c r="D68" s="175"/>
    </row>
    <row r="69" spans="1:4" x14ac:dyDescent="0.25">
      <c r="A69" s="165" t="s">
        <v>108</v>
      </c>
      <c r="B69" s="166"/>
      <c r="C69" s="166"/>
      <c r="D69" s="167"/>
    </row>
    <row r="70" spans="1:4" x14ac:dyDescent="0.25">
      <c r="A70" s="61" t="s">
        <v>86</v>
      </c>
      <c r="B70" s="160"/>
      <c r="C70" s="160"/>
      <c r="D70" s="161"/>
    </row>
    <row r="71" spans="1:4" x14ac:dyDescent="0.25">
      <c r="A71" s="61" t="s">
        <v>97</v>
      </c>
      <c r="B71" s="160"/>
      <c r="C71" s="160"/>
      <c r="D71" s="161"/>
    </row>
    <row r="72" spans="1:4" x14ac:dyDescent="0.25">
      <c r="A72" s="61" t="s">
        <v>98</v>
      </c>
      <c r="B72" s="174"/>
      <c r="C72" s="174"/>
      <c r="D72" s="175"/>
    </row>
    <row r="73" spans="1:4" x14ac:dyDescent="0.25">
      <c r="A73" s="165" t="s">
        <v>109</v>
      </c>
      <c r="B73" s="166"/>
      <c r="C73" s="166"/>
      <c r="D73" s="167"/>
    </row>
    <row r="74" spans="1:4" x14ac:dyDescent="0.25">
      <c r="A74" s="61" t="s">
        <v>86</v>
      </c>
      <c r="B74" s="160"/>
      <c r="C74" s="160"/>
      <c r="D74" s="161"/>
    </row>
    <row r="75" spans="1:4" x14ac:dyDescent="0.25">
      <c r="A75" s="61" t="s">
        <v>97</v>
      </c>
      <c r="B75" s="160"/>
      <c r="C75" s="160"/>
      <c r="D75" s="161"/>
    </row>
    <row r="76" spans="1:4" x14ac:dyDescent="0.25">
      <c r="A76" s="61" t="s">
        <v>98</v>
      </c>
      <c r="B76" s="174"/>
      <c r="C76" s="174"/>
      <c r="D76" s="175"/>
    </row>
    <row r="77" spans="1:4" x14ac:dyDescent="0.25">
      <c r="A77" s="165" t="s">
        <v>110</v>
      </c>
      <c r="B77" s="166"/>
      <c r="C77" s="166"/>
      <c r="D77" s="167"/>
    </row>
    <row r="78" spans="1:4" x14ac:dyDescent="0.25">
      <c r="A78" s="61" t="s">
        <v>86</v>
      </c>
      <c r="B78" s="160"/>
      <c r="C78" s="160"/>
      <c r="D78" s="161"/>
    </row>
    <row r="79" spans="1:4" x14ac:dyDescent="0.25">
      <c r="A79" s="61" t="s">
        <v>97</v>
      </c>
      <c r="B79" s="160"/>
      <c r="C79" s="160"/>
      <c r="D79" s="161"/>
    </row>
    <row r="80" spans="1:4" x14ac:dyDescent="0.25">
      <c r="A80" s="61" t="s">
        <v>98</v>
      </c>
      <c r="B80" s="174"/>
      <c r="C80" s="174"/>
      <c r="D80" s="175"/>
    </row>
    <row r="81" spans="1:4" x14ac:dyDescent="0.25">
      <c r="A81" s="165" t="s">
        <v>111</v>
      </c>
      <c r="B81" s="166"/>
      <c r="C81" s="166"/>
      <c r="D81" s="167"/>
    </row>
    <row r="82" spans="1:4" x14ac:dyDescent="0.25">
      <c r="A82" s="61" t="s">
        <v>86</v>
      </c>
      <c r="B82" s="160"/>
      <c r="C82" s="160"/>
      <c r="D82" s="161"/>
    </row>
    <row r="83" spans="1:4" x14ac:dyDescent="0.25">
      <c r="A83" s="61" t="s">
        <v>97</v>
      </c>
      <c r="B83" s="160"/>
      <c r="C83" s="160"/>
      <c r="D83" s="161"/>
    </row>
    <row r="84" spans="1:4" x14ac:dyDescent="0.25">
      <c r="A84" s="61" t="s">
        <v>98</v>
      </c>
      <c r="B84" s="174"/>
      <c r="C84" s="174"/>
      <c r="D84" s="175"/>
    </row>
    <row r="85" spans="1:4" x14ac:dyDescent="0.25">
      <c r="A85" s="165" t="s">
        <v>112</v>
      </c>
      <c r="B85" s="166"/>
      <c r="C85" s="166"/>
      <c r="D85" s="167"/>
    </row>
    <row r="86" spans="1:4" x14ac:dyDescent="0.25">
      <c r="A86" s="61" t="s">
        <v>86</v>
      </c>
      <c r="B86" s="160"/>
      <c r="C86" s="160"/>
      <c r="D86" s="161"/>
    </row>
    <row r="87" spans="1:4" x14ac:dyDescent="0.25">
      <c r="A87" s="61" t="s">
        <v>97</v>
      </c>
      <c r="B87" s="160"/>
      <c r="C87" s="160"/>
      <c r="D87" s="161"/>
    </row>
    <row r="88" spans="1:4" x14ac:dyDescent="0.25">
      <c r="A88" s="61" t="s">
        <v>98</v>
      </c>
      <c r="B88" s="174"/>
      <c r="C88" s="174"/>
      <c r="D88" s="175"/>
    </row>
    <row r="89" spans="1:4" hidden="1" outlineLevel="1" x14ac:dyDescent="0.25">
      <c r="A89" s="165" t="s">
        <v>113</v>
      </c>
      <c r="B89" s="166"/>
      <c r="C89" s="166"/>
      <c r="D89" s="167"/>
    </row>
    <row r="90" spans="1:4" hidden="1" outlineLevel="1" x14ac:dyDescent="0.25">
      <c r="A90" s="61" t="s">
        <v>86</v>
      </c>
      <c r="B90" s="160"/>
      <c r="C90" s="160"/>
      <c r="D90" s="161"/>
    </row>
    <row r="91" spans="1:4" hidden="1" outlineLevel="1" x14ac:dyDescent="0.25">
      <c r="A91" s="61" t="s">
        <v>97</v>
      </c>
      <c r="B91" s="160"/>
      <c r="C91" s="160"/>
      <c r="D91" s="161"/>
    </row>
    <row r="92" spans="1:4" hidden="1" outlineLevel="1" x14ac:dyDescent="0.25">
      <c r="A92" s="61" t="s">
        <v>98</v>
      </c>
      <c r="B92" s="174"/>
      <c r="C92" s="174"/>
      <c r="D92" s="175"/>
    </row>
    <row r="93" spans="1:4" hidden="1" outlineLevel="1" x14ac:dyDescent="0.25">
      <c r="A93" s="165" t="s">
        <v>114</v>
      </c>
      <c r="B93" s="166"/>
      <c r="C93" s="166"/>
      <c r="D93" s="167"/>
    </row>
    <row r="94" spans="1:4" hidden="1" outlineLevel="1" x14ac:dyDescent="0.25">
      <c r="A94" s="61" t="s">
        <v>86</v>
      </c>
      <c r="B94" s="160"/>
      <c r="C94" s="160"/>
      <c r="D94" s="161"/>
    </row>
    <row r="95" spans="1:4" hidden="1" outlineLevel="1" x14ac:dyDescent="0.25">
      <c r="A95" s="61" t="s">
        <v>97</v>
      </c>
      <c r="B95" s="160"/>
      <c r="C95" s="160"/>
      <c r="D95" s="161"/>
    </row>
    <row r="96" spans="1:4" hidden="1" outlineLevel="1" x14ac:dyDescent="0.25">
      <c r="A96" s="61" t="s">
        <v>98</v>
      </c>
      <c r="B96" s="174"/>
      <c r="C96" s="174"/>
      <c r="D96" s="175"/>
    </row>
    <row r="97" spans="1:4" hidden="1" outlineLevel="1" x14ac:dyDescent="0.25">
      <c r="A97" s="165" t="s">
        <v>115</v>
      </c>
      <c r="B97" s="166"/>
      <c r="C97" s="166"/>
      <c r="D97" s="167"/>
    </row>
    <row r="98" spans="1:4" hidden="1" outlineLevel="1" x14ac:dyDescent="0.25">
      <c r="A98" s="61" t="s">
        <v>86</v>
      </c>
      <c r="B98" s="160"/>
      <c r="C98" s="160"/>
      <c r="D98" s="161"/>
    </row>
    <row r="99" spans="1:4" hidden="1" outlineLevel="1" x14ac:dyDescent="0.25">
      <c r="A99" s="61" t="s">
        <v>97</v>
      </c>
      <c r="B99" s="160"/>
      <c r="C99" s="160"/>
      <c r="D99" s="161"/>
    </row>
    <row r="100" spans="1:4" hidden="1" outlineLevel="1" x14ac:dyDescent="0.25">
      <c r="A100" s="61" t="s">
        <v>98</v>
      </c>
      <c r="B100" s="174"/>
      <c r="C100" s="174"/>
      <c r="D100" s="175"/>
    </row>
    <row r="101" spans="1:4" hidden="1" outlineLevel="1" x14ac:dyDescent="0.25">
      <c r="A101" s="165" t="s">
        <v>116</v>
      </c>
      <c r="B101" s="166"/>
      <c r="C101" s="166"/>
      <c r="D101" s="167"/>
    </row>
    <row r="102" spans="1:4" hidden="1" outlineLevel="1" x14ac:dyDescent="0.25">
      <c r="A102" s="61" t="s">
        <v>86</v>
      </c>
      <c r="B102" s="160"/>
      <c r="C102" s="160"/>
      <c r="D102" s="161"/>
    </row>
    <row r="103" spans="1:4" hidden="1" outlineLevel="1" x14ac:dyDescent="0.25">
      <c r="A103" s="61" t="s">
        <v>97</v>
      </c>
      <c r="B103" s="160"/>
      <c r="C103" s="160"/>
      <c r="D103" s="161"/>
    </row>
    <row r="104" spans="1:4" hidden="1" outlineLevel="1" x14ac:dyDescent="0.25">
      <c r="A104" s="61" t="s">
        <v>98</v>
      </c>
      <c r="B104" s="174"/>
      <c r="C104" s="174"/>
      <c r="D104" s="175"/>
    </row>
    <row r="105" spans="1:4" hidden="1" outlineLevel="1" x14ac:dyDescent="0.25">
      <c r="A105" s="165" t="s">
        <v>117</v>
      </c>
      <c r="B105" s="166"/>
      <c r="C105" s="166"/>
      <c r="D105" s="167"/>
    </row>
    <row r="106" spans="1:4" hidden="1" outlineLevel="1" x14ac:dyDescent="0.25">
      <c r="A106" s="61" t="s">
        <v>86</v>
      </c>
      <c r="B106" s="160"/>
      <c r="C106" s="160"/>
      <c r="D106" s="161"/>
    </row>
    <row r="107" spans="1:4" hidden="1" outlineLevel="1" x14ac:dyDescent="0.25">
      <c r="A107" s="61" t="s">
        <v>97</v>
      </c>
      <c r="B107" s="160"/>
      <c r="C107" s="160"/>
      <c r="D107" s="161"/>
    </row>
    <row r="108" spans="1:4" hidden="1" outlineLevel="1" x14ac:dyDescent="0.25">
      <c r="A108" s="61" t="s">
        <v>98</v>
      </c>
      <c r="B108" s="174"/>
      <c r="C108" s="174"/>
      <c r="D108" s="175"/>
    </row>
    <row r="109" spans="1:4" ht="19.5" hidden="1" customHeight="1" outlineLevel="1" x14ac:dyDescent="0.25">
      <c r="A109" s="165" t="s">
        <v>118</v>
      </c>
      <c r="B109" s="166"/>
      <c r="C109" s="166"/>
      <c r="D109" s="167"/>
    </row>
    <row r="110" spans="1:4" ht="19.5" hidden="1" customHeight="1" outlineLevel="1" x14ac:dyDescent="0.25">
      <c r="A110" s="61" t="s">
        <v>86</v>
      </c>
      <c r="B110" s="160"/>
      <c r="C110" s="160"/>
      <c r="D110" s="161"/>
    </row>
    <row r="111" spans="1:4" ht="19.5" hidden="1" customHeight="1" outlineLevel="1" x14ac:dyDescent="0.25">
      <c r="A111" s="61" t="s">
        <v>97</v>
      </c>
      <c r="B111" s="160"/>
      <c r="C111" s="160"/>
      <c r="D111" s="161"/>
    </row>
    <row r="112" spans="1:4" ht="19.5" hidden="1" customHeight="1" outlineLevel="1" x14ac:dyDescent="0.25">
      <c r="A112" s="61" t="s">
        <v>98</v>
      </c>
      <c r="B112" s="174"/>
      <c r="C112" s="174"/>
      <c r="D112" s="175"/>
    </row>
    <row r="113" spans="1:4" ht="19.5" hidden="1" customHeight="1" outlineLevel="1" x14ac:dyDescent="0.25">
      <c r="A113" s="165" t="s">
        <v>119</v>
      </c>
      <c r="B113" s="166"/>
      <c r="C113" s="166"/>
      <c r="D113" s="167"/>
    </row>
    <row r="114" spans="1:4" ht="19.5" hidden="1" customHeight="1" outlineLevel="1" x14ac:dyDescent="0.25">
      <c r="A114" s="61" t="s">
        <v>86</v>
      </c>
      <c r="B114" s="160"/>
      <c r="C114" s="160"/>
      <c r="D114" s="161"/>
    </row>
    <row r="115" spans="1:4" ht="19.5" hidden="1" customHeight="1" outlineLevel="1" x14ac:dyDescent="0.25">
      <c r="A115" s="61" t="s">
        <v>97</v>
      </c>
      <c r="B115" s="160"/>
      <c r="C115" s="160"/>
      <c r="D115" s="161"/>
    </row>
    <row r="116" spans="1:4" ht="19.5" hidden="1" customHeight="1" outlineLevel="1" x14ac:dyDescent="0.25">
      <c r="A116" s="61" t="s">
        <v>98</v>
      </c>
      <c r="B116" s="174"/>
      <c r="C116" s="174"/>
      <c r="D116" s="175"/>
    </row>
    <row r="117" spans="1:4" ht="19.5" hidden="1" customHeight="1" outlineLevel="1" x14ac:dyDescent="0.25">
      <c r="A117" s="165" t="s">
        <v>120</v>
      </c>
      <c r="B117" s="166"/>
      <c r="C117" s="166"/>
      <c r="D117" s="167"/>
    </row>
    <row r="118" spans="1:4" ht="19.5" hidden="1" customHeight="1" outlineLevel="1" x14ac:dyDescent="0.25">
      <c r="A118" s="61" t="s">
        <v>86</v>
      </c>
      <c r="B118" s="160"/>
      <c r="C118" s="160"/>
      <c r="D118" s="161"/>
    </row>
    <row r="119" spans="1:4" ht="19.5" hidden="1" customHeight="1" outlineLevel="1" x14ac:dyDescent="0.25">
      <c r="A119" s="61" t="s">
        <v>97</v>
      </c>
      <c r="B119" s="160"/>
      <c r="C119" s="160"/>
      <c r="D119" s="161"/>
    </row>
    <row r="120" spans="1:4" ht="19.5" hidden="1" customHeight="1" outlineLevel="1" x14ac:dyDescent="0.25">
      <c r="A120" s="61" t="s">
        <v>98</v>
      </c>
      <c r="B120" s="174"/>
      <c r="C120" s="174"/>
      <c r="D120" s="175"/>
    </row>
    <row r="121" spans="1:4" ht="19.5" hidden="1" customHeight="1" outlineLevel="1" x14ac:dyDescent="0.25">
      <c r="A121" s="165" t="s">
        <v>121</v>
      </c>
      <c r="B121" s="166"/>
      <c r="C121" s="166"/>
      <c r="D121" s="167"/>
    </row>
    <row r="122" spans="1:4" ht="19.5" hidden="1" customHeight="1" outlineLevel="1" x14ac:dyDescent="0.25">
      <c r="A122" s="61" t="s">
        <v>86</v>
      </c>
      <c r="B122" s="160"/>
      <c r="C122" s="160"/>
      <c r="D122" s="161"/>
    </row>
    <row r="123" spans="1:4" ht="19.5" hidden="1" customHeight="1" outlineLevel="1" x14ac:dyDescent="0.25">
      <c r="A123" s="61" t="s">
        <v>97</v>
      </c>
      <c r="B123" s="160"/>
      <c r="C123" s="160"/>
      <c r="D123" s="161"/>
    </row>
    <row r="124" spans="1:4" ht="19.149999999999999" hidden="1" customHeight="1" outlineLevel="1" x14ac:dyDescent="0.25">
      <c r="A124" s="61" t="s">
        <v>98</v>
      </c>
      <c r="B124" s="174"/>
      <c r="C124" s="174"/>
      <c r="D124" s="175"/>
    </row>
    <row r="125" spans="1:4" ht="19.5" hidden="1" customHeight="1" outlineLevel="1" x14ac:dyDescent="0.25">
      <c r="A125" s="165" t="s">
        <v>122</v>
      </c>
      <c r="B125" s="166"/>
      <c r="C125" s="166"/>
      <c r="D125" s="167"/>
    </row>
    <row r="126" spans="1:4" ht="19.5" hidden="1" customHeight="1" outlineLevel="1" x14ac:dyDescent="0.25">
      <c r="A126" s="61" t="s">
        <v>86</v>
      </c>
      <c r="B126" s="160"/>
      <c r="C126" s="160"/>
      <c r="D126" s="161"/>
    </row>
    <row r="127" spans="1:4" ht="19.5" hidden="1" customHeight="1" outlineLevel="1" x14ac:dyDescent="0.25">
      <c r="A127" s="61" t="s">
        <v>97</v>
      </c>
      <c r="B127" s="160"/>
      <c r="C127" s="160"/>
      <c r="D127" s="161"/>
    </row>
    <row r="128" spans="1:4" ht="19.5" hidden="1" customHeight="1" outlineLevel="1" x14ac:dyDescent="0.25">
      <c r="A128" s="61" t="s">
        <v>98</v>
      </c>
      <c r="B128" s="174"/>
      <c r="C128" s="174"/>
      <c r="D128" s="175"/>
    </row>
    <row r="129" spans="1:4" ht="19.5" hidden="1" customHeight="1" outlineLevel="1" x14ac:dyDescent="0.25">
      <c r="A129" s="165" t="s">
        <v>123</v>
      </c>
      <c r="B129" s="166"/>
      <c r="C129" s="166"/>
      <c r="D129" s="167"/>
    </row>
    <row r="130" spans="1:4" ht="19.5" hidden="1" customHeight="1" outlineLevel="1" x14ac:dyDescent="0.25">
      <c r="A130" s="61" t="s">
        <v>86</v>
      </c>
      <c r="B130" s="160"/>
      <c r="C130" s="160"/>
      <c r="D130" s="161"/>
    </row>
    <row r="131" spans="1:4" ht="19.5" hidden="1" customHeight="1" outlineLevel="1" x14ac:dyDescent="0.25">
      <c r="A131" s="61" t="s">
        <v>97</v>
      </c>
      <c r="B131" s="160"/>
      <c r="C131" s="160"/>
      <c r="D131" s="161"/>
    </row>
    <row r="132" spans="1:4" ht="19.5" hidden="1" customHeight="1" outlineLevel="1" x14ac:dyDescent="0.25">
      <c r="A132" s="61" t="s">
        <v>98</v>
      </c>
      <c r="B132" s="174"/>
      <c r="C132" s="174"/>
      <c r="D132" s="175"/>
    </row>
    <row r="133" spans="1:4" ht="19.5" hidden="1" customHeight="1" outlineLevel="1" x14ac:dyDescent="0.25">
      <c r="A133" s="165" t="s">
        <v>124</v>
      </c>
      <c r="B133" s="166"/>
      <c r="C133" s="166"/>
      <c r="D133" s="167"/>
    </row>
    <row r="134" spans="1:4" ht="19.5" hidden="1" customHeight="1" outlineLevel="1" x14ac:dyDescent="0.25">
      <c r="A134" s="61" t="s">
        <v>86</v>
      </c>
      <c r="B134" s="160"/>
      <c r="C134" s="160"/>
      <c r="D134" s="161"/>
    </row>
    <row r="135" spans="1:4" ht="19.5" hidden="1" customHeight="1" outlineLevel="1" x14ac:dyDescent="0.25">
      <c r="A135" s="61" t="s">
        <v>97</v>
      </c>
      <c r="B135" s="160"/>
      <c r="C135" s="160"/>
      <c r="D135" s="161"/>
    </row>
    <row r="136" spans="1:4" ht="19.5" hidden="1" customHeight="1" outlineLevel="1" x14ac:dyDescent="0.25">
      <c r="A136" s="61" t="s">
        <v>98</v>
      </c>
      <c r="B136" s="174"/>
      <c r="C136" s="174"/>
      <c r="D136" s="175"/>
    </row>
    <row r="137" spans="1:4" ht="19.5" hidden="1" customHeight="1" outlineLevel="1" x14ac:dyDescent="0.25">
      <c r="A137" s="165" t="s">
        <v>125</v>
      </c>
      <c r="B137" s="166"/>
      <c r="C137" s="166"/>
      <c r="D137" s="167"/>
    </row>
    <row r="138" spans="1:4" ht="19.5" hidden="1" customHeight="1" outlineLevel="1" x14ac:dyDescent="0.25">
      <c r="A138" s="61" t="s">
        <v>86</v>
      </c>
      <c r="B138" s="160"/>
      <c r="C138" s="160"/>
      <c r="D138" s="161"/>
    </row>
    <row r="139" spans="1:4" ht="19.5" hidden="1" customHeight="1" outlineLevel="1" x14ac:dyDescent="0.25">
      <c r="A139" s="61" t="s">
        <v>97</v>
      </c>
      <c r="B139" s="160"/>
      <c r="C139" s="160"/>
      <c r="D139" s="161"/>
    </row>
    <row r="140" spans="1:4" ht="19.5" hidden="1" customHeight="1" outlineLevel="1" x14ac:dyDescent="0.25">
      <c r="A140" s="61" t="s">
        <v>98</v>
      </c>
      <c r="B140" s="160"/>
      <c r="C140" s="160"/>
      <c r="D140" s="161"/>
    </row>
    <row r="141" spans="1:4" ht="19.5" hidden="1" customHeight="1" outlineLevel="1" x14ac:dyDescent="0.25">
      <c r="A141" s="165" t="s">
        <v>126</v>
      </c>
      <c r="B141" s="166"/>
      <c r="C141" s="166"/>
      <c r="D141" s="167"/>
    </row>
    <row r="142" spans="1:4" ht="19.5" hidden="1" customHeight="1" outlineLevel="1" x14ac:dyDescent="0.25">
      <c r="A142" s="61" t="s">
        <v>86</v>
      </c>
      <c r="B142" s="160"/>
      <c r="C142" s="160"/>
      <c r="D142" s="161"/>
    </row>
    <row r="143" spans="1:4" ht="19.5" hidden="1" customHeight="1" outlineLevel="1" x14ac:dyDescent="0.25">
      <c r="A143" s="61" t="s">
        <v>97</v>
      </c>
      <c r="B143" s="160"/>
      <c r="C143" s="160"/>
      <c r="D143" s="161"/>
    </row>
    <row r="144" spans="1:4" ht="19.5" hidden="1" customHeight="1" outlineLevel="1" x14ac:dyDescent="0.25">
      <c r="A144" s="61" t="s">
        <v>98</v>
      </c>
      <c r="B144" s="160"/>
      <c r="C144" s="160"/>
      <c r="D144" s="161"/>
    </row>
    <row r="145" spans="1:4" ht="19.5" hidden="1" customHeight="1" outlineLevel="1" x14ac:dyDescent="0.25">
      <c r="A145" s="165" t="s">
        <v>127</v>
      </c>
      <c r="B145" s="166"/>
      <c r="C145" s="166"/>
      <c r="D145" s="167"/>
    </row>
    <row r="146" spans="1:4" ht="19.5" hidden="1" customHeight="1" outlineLevel="1" x14ac:dyDescent="0.25">
      <c r="A146" s="61" t="s">
        <v>86</v>
      </c>
      <c r="B146" s="160"/>
      <c r="C146" s="160"/>
      <c r="D146" s="161"/>
    </row>
    <row r="147" spans="1:4" ht="19.5" hidden="1" customHeight="1" outlineLevel="1" x14ac:dyDescent="0.25">
      <c r="A147" s="61" t="s">
        <v>97</v>
      </c>
      <c r="B147" s="160"/>
      <c r="C147" s="160"/>
      <c r="D147" s="161"/>
    </row>
    <row r="148" spans="1:4" ht="19.5" hidden="1" customHeight="1" outlineLevel="1" x14ac:dyDescent="0.25">
      <c r="A148" s="61" t="s">
        <v>98</v>
      </c>
      <c r="B148" s="160"/>
      <c r="C148" s="160"/>
      <c r="D148" s="161"/>
    </row>
    <row r="149" spans="1:4" ht="19.5" hidden="1" customHeight="1" outlineLevel="1" x14ac:dyDescent="0.25">
      <c r="A149" s="165" t="s">
        <v>128</v>
      </c>
      <c r="B149" s="166"/>
      <c r="C149" s="166"/>
      <c r="D149" s="167"/>
    </row>
    <row r="150" spans="1:4" ht="19.5" hidden="1" customHeight="1" outlineLevel="1" x14ac:dyDescent="0.25">
      <c r="A150" s="61" t="s">
        <v>86</v>
      </c>
      <c r="B150" s="160"/>
      <c r="C150" s="160"/>
      <c r="D150" s="161"/>
    </row>
    <row r="151" spans="1:4" ht="19.5" hidden="1" customHeight="1" outlineLevel="1" x14ac:dyDescent="0.25">
      <c r="A151" s="61" t="s">
        <v>97</v>
      </c>
      <c r="B151" s="160"/>
      <c r="C151" s="160"/>
      <c r="D151" s="161"/>
    </row>
    <row r="152" spans="1:4" ht="19.5" hidden="1" customHeight="1" outlineLevel="1" x14ac:dyDescent="0.25">
      <c r="A152" s="61" t="s">
        <v>98</v>
      </c>
      <c r="B152" s="160"/>
      <c r="C152" s="160"/>
      <c r="D152" s="161"/>
    </row>
    <row r="153" spans="1:4" ht="19.5" hidden="1" customHeight="1" outlineLevel="1" x14ac:dyDescent="0.25">
      <c r="A153" s="165" t="s">
        <v>129</v>
      </c>
      <c r="B153" s="166"/>
      <c r="C153" s="166"/>
      <c r="D153" s="167"/>
    </row>
    <row r="154" spans="1:4" ht="19.5" hidden="1" customHeight="1" outlineLevel="1" x14ac:dyDescent="0.25">
      <c r="A154" s="61" t="s">
        <v>86</v>
      </c>
      <c r="B154" s="160"/>
      <c r="C154" s="160"/>
      <c r="D154" s="161"/>
    </row>
    <row r="155" spans="1:4" ht="19.5" hidden="1" customHeight="1" outlineLevel="1" x14ac:dyDescent="0.25">
      <c r="A155" s="61" t="s">
        <v>97</v>
      </c>
      <c r="B155" s="160"/>
      <c r="C155" s="160"/>
      <c r="D155" s="161"/>
    </row>
    <row r="156" spans="1:4" ht="19.5" hidden="1" customHeight="1" outlineLevel="1" x14ac:dyDescent="0.25">
      <c r="A156" s="61" t="s">
        <v>98</v>
      </c>
      <c r="B156" s="160"/>
      <c r="C156" s="160"/>
      <c r="D156" s="161"/>
    </row>
    <row r="157" spans="1:4" ht="19.5" hidden="1" customHeight="1" outlineLevel="1" x14ac:dyDescent="0.25">
      <c r="A157" s="165" t="s">
        <v>130</v>
      </c>
      <c r="B157" s="166"/>
      <c r="C157" s="166"/>
      <c r="D157" s="167"/>
    </row>
    <row r="158" spans="1:4" ht="19.5" hidden="1" customHeight="1" outlineLevel="1" x14ac:dyDescent="0.25">
      <c r="A158" s="61" t="s">
        <v>86</v>
      </c>
      <c r="B158" s="160"/>
      <c r="C158" s="160"/>
      <c r="D158" s="161"/>
    </row>
    <row r="159" spans="1:4" ht="19.5" hidden="1" customHeight="1" outlineLevel="1" x14ac:dyDescent="0.25">
      <c r="A159" s="61" t="s">
        <v>97</v>
      </c>
      <c r="B159" s="160"/>
      <c r="C159" s="160"/>
      <c r="D159" s="161"/>
    </row>
    <row r="160" spans="1:4" ht="19.5" hidden="1" customHeight="1" outlineLevel="1" x14ac:dyDescent="0.25">
      <c r="A160" s="61" t="s">
        <v>98</v>
      </c>
      <c r="B160" s="160"/>
      <c r="C160" s="160"/>
      <c r="D160" s="161"/>
    </row>
    <row r="161" spans="1:4" ht="19.5" hidden="1" customHeight="1" outlineLevel="1" x14ac:dyDescent="0.25">
      <c r="A161" s="165" t="s">
        <v>131</v>
      </c>
      <c r="B161" s="166"/>
      <c r="C161" s="166"/>
      <c r="D161" s="167"/>
    </row>
    <row r="162" spans="1:4" ht="19.5" hidden="1" customHeight="1" outlineLevel="1" x14ac:dyDescent="0.25">
      <c r="A162" s="61" t="s">
        <v>86</v>
      </c>
      <c r="B162" s="160"/>
      <c r="C162" s="160"/>
      <c r="D162" s="161"/>
    </row>
    <row r="163" spans="1:4" ht="19.5" hidden="1" customHeight="1" outlineLevel="1" x14ac:dyDescent="0.25">
      <c r="A163" s="61" t="s">
        <v>97</v>
      </c>
      <c r="B163" s="160"/>
      <c r="C163" s="160"/>
      <c r="D163" s="161"/>
    </row>
    <row r="164" spans="1:4" ht="19.5" hidden="1" customHeight="1" outlineLevel="1" x14ac:dyDescent="0.25">
      <c r="A164" s="61" t="s">
        <v>98</v>
      </c>
      <c r="B164" s="160"/>
      <c r="C164" s="160"/>
      <c r="D164" s="161"/>
    </row>
    <row r="165" spans="1:4" ht="19.5" hidden="1" customHeight="1" outlineLevel="1" x14ac:dyDescent="0.25">
      <c r="A165" s="165" t="s">
        <v>132</v>
      </c>
      <c r="B165" s="166"/>
      <c r="C165" s="166"/>
      <c r="D165" s="167"/>
    </row>
    <row r="166" spans="1:4" ht="19.5" hidden="1" customHeight="1" outlineLevel="1" x14ac:dyDescent="0.25">
      <c r="A166" s="61" t="s">
        <v>86</v>
      </c>
      <c r="B166" s="160"/>
      <c r="C166" s="160"/>
      <c r="D166" s="161"/>
    </row>
    <row r="167" spans="1:4" ht="19.5" hidden="1" customHeight="1" outlineLevel="1" x14ac:dyDescent="0.25">
      <c r="A167" s="61" t="s">
        <v>97</v>
      </c>
      <c r="B167" s="160"/>
      <c r="C167" s="160"/>
      <c r="D167" s="161"/>
    </row>
    <row r="168" spans="1:4" ht="19.5" hidden="1" customHeight="1" outlineLevel="1" x14ac:dyDescent="0.25">
      <c r="A168" s="61" t="s">
        <v>98</v>
      </c>
      <c r="B168" s="160"/>
      <c r="C168" s="160"/>
      <c r="D168" s="161"/>
    </row>
    <row r="169" spans="1:4" ht="19.5" hidden="1" customHeight="1" outlineLevel="1" x14ac:dyDescent="0.25">
      <c r="A169" s="165" t="s">
        <v>133</v>
      </c>
      <c r="B169" s="166"/>
      <c r="C169" s="166"/>
      <c r="D169" s="167"/>
    </row>
    <row r="170" spans="1:4" ht="19.5" hidden="1" customHeight="1" outlineLevel="1" x14ac:dyDescent="0.25">
      <c r="A170" s="61" t="s">
        <v>86</v>
      </c>
      <c r="B170" s="160"/>
      <c r="C170" s="160"/>
      <c r="D170" s="161"/>
    </row>
    <row r="171" spans="1:4" ht="19.5" hidden="1" customHeight="1" outlineLevel="1" x14ac:dyDescent="0.25">
      <c r="A171" s="61" t="s">
        <v>97</v>
      </c>
      <c r="B171" s="160"/>
      <c r="C171" s="160"/>
      <c r="D171" s="161"/>
    </row>
    <row r="172" spans="1:4" ht="19.5" hidden="1" customHeight="1" outlineLevel="1" x14ac:dyDescent="0.25">
      <c r="A172" s="61" t="s">
        <v>98</v>
      </c>
      <c r="B172" s="160"/>
      <c r="C172" s="160"/>
      <c r="D172" s="161"/>
    </row>
    <row r="173" spans="1:4" ht="19.5" hidden="1" customHeight="1" outlineLevel="1" x14ac:dyDescent="0.25">
      <c r="A173" s="165" t="s">
        <v>134</v>
      </c>
      <c r="B173" s="166"/>
      <c r="C173" s="166"/>
      <c r="D173" s="167"/>
    </row>
    <row r="174" spans="1:4" ht="19.5" hidden="1" customHeight="1" outlineLevel="1" x14ac:dyDescent="0.25">
      <c r="A174" s="61" t="s">
        <v>86</v>
      </c>
      <c r="B174" s="160"/>
      <c r="C174" s="160"/>
      <c r="D174" s="161"/>
    </row>
    <row r="175" spans="1:4" ht="19.5" hidden="1" customHeight="1" outlineLevel="1" x14ac:dyDescent="0.25">
      <c r="A175" s="61" t="s">
        <v>97</v>
      </c>
      <c r="B175" s="160"/>
      <c r="C175" s="160"/>
      <c r="D175" s="161"/>
    </row>
    <row r="176" spans="1:4" ht="19.5" hidden="1" customHeight="1" outlineLevel="1" x14ac:dyDescent="0.25">
      <c r="A176" s="61" t="s">
        <v>98</v>
      </c>
      <c r="B176" s="160"/>
      <c r="C176" s="160"/>
      <c r="D176" s="161"/>
    </row>
    <row r="177" spans="1:4" ht="19.5" hidden="1" customHeight="1" outlineLevel="1" x14ac:dyDescent="0.25">
      <c r="A177" s="165" t="s">
        <v>135</v>
      </c>
      <c r="B177" s="166"/>
      <c r="C177" s="166"/>
      <c r="D177" s="167"/>
    </row>
    <row r="178" spans="1:4" ht="19.5" hidden="1" customHeight="1" outlineLevel="1" x14ac:dyDescent="0.25">
      <c r="A178" s="61" t="s">
        <v>86</v>
      </c>
      <c r="B178" s="160"/>
      <c r="C178" s="160"/>
      <c r="D178" s="161"/>
    </row>
    <row r="179" spans="1:4" ht="19.5" hidden="1" customHeight="1" outlineLevel="1" x14ac:dyDescent="0.25">
      <c r="A179" s="61" t="s">
        <v>97</v>
      </c>
      <c r="B179" s="160"/>
      <c r="C179" s="160"/>
      <c r="D179" s="161"/>
    </row>
    <row r="180" spans="1:4" ht="19.5" hidden="1" customHeight="1" outlineLevel="1" x14ac:dyDescent="0.25">
      <c r="A180" s="61" t="s">
        <v>98</v>
      </c>
      <c r="B180" s="160"/>
      <c r="C180" s="160"/>
      <c r="D180" s="161"/>
    </row>
    <row r="181" spans="1:4" ht="19.5" hidden="1" customHeight="1" outlineLevel="1" x14ac:dyDescent="0.25">
      <c r="A181" s="165" t="s">
        <v>136</v>
      </c>
      <c r="B181" s="166"/>
      <c r="C181" s="166"/>
      <c r="D181" s="167"/>
    </row>
    <row r="182" spans="1:4" ht="19.5" hidden="1" customHeight="1" outlineLevel="1" x14ac:dyDescent="0.25">
      <c r="A182" s="61" t="s">
        <v>86</v>
      </c>
      <c r="B182" s="160"/>
      <c r="C182" s="160"/>
      <c r="D182" s="161"/>
    </row>
    <row r="183" spans="1:4" ht="19.5" hidden="1" customHeight="1" outlineLevel="1" x14ac:dyDescent="0.25">
      <c r="A183" s="61" t="s">
        <v>97</v>
      </c>
      <c r="B183" s="160"/>
      <c r="C183" s="160"/>
      <c r="D183" s="161"/>
    </row>
    <row r="184" spans="1:4" ht="19.5" hidden="1" customHeight="1" outlineLevel="1" x14ac:dyDescent="0.25">
      <c r="A184" s="61" t="s">
        <v>98</v>
      </c>
      <c r="B184" s="160"/>
      <c r="C184" s="160"/>
      <c r="D184" s="161"/>
    </row>
    <row r="185" spans="1:4" ht="19.5" hidden="1" customHeight="1" outlineLevel="1" x14ac:dyDescent="0.25">
      <c r="A185" s="165" t="s">
        <v>137</v>
      </c>
      <c r="B185" s="166"/>
      <c r="C185" s="166"/>
      <c r="D185" s="167"/>
    </row>
    <row r="186" spans="1:4" ht="19.5" hidden="1" customHeight="1" outlineLevel="1" x14ac:dyDescent="0.25">
      <c r="A186" s="61" t="s">
        <v>86</v>
      </c>
      <c r="B186" s="160"/>
      <c r="C186" s="160"/>
      <c r="D186" s="161"/>
    </row>
    <row r="187" spans="1:4" ht="19.5" hidden="1" customHeight="1" outlineLevel="1" x14ac:dyDescent="0.25">
      <c r="A187" s="61" t="s">
        <v>97</v>
      </c>
      <c r="B187" s="160"/>
      <c r="C187" s="160"/>
      <c r="D187" s="161"/>
    </row>
    <row r="188" spans="1:4" ht="19.5" hidden="1" customHeight="1" outlineLevel="1" x14ac:dyDescent="0.25">
      <c r="A188" s="61" t="s">
        <v>98</v>
      </c>
      <c r="B188" s="160"/>
      <c r="C188" s="160"/>
      <c r="D188" s="161"/>
    </row>
    <row r="189" spans="1:4" ht="19.5" hidden="1" customHeight="1" outlineLevel="1" x14ac:dyDescent="0.25">
      <c r="A189" s="165" t="s">
        <v>138</v>
      </c>
      <c r="B189" s="166"/>
      <c r="C189" s="166"/>
      <c r="D189" s="167"/>
    </row>
    <row r="190" spans="1:4" ht="19.5" hidden="1" customHeight="1" outlineLevel="1" x14ac:dyDescent="0.25">
      <c r="A190" s="61" t="s">
        <v>86</v>
      </c>
      <c r="B190" s="160"/>
      <c r="C190" s="160"/>
      <c r="D190" s="161"/>
    </row>
    <row r="191" spans="1:4" ht="19.5" hidden="1" customHeight="1" outlineLevel="1" x14ac:dyDescent="0.25">
      <c r="A191" s="61" t="s">
        <v>97</v>
      </c>
      <c r="B191" s="160"/>
      <c r="C191" s="160"/>
      <c r="D191" s="161"/>
    </row>
    <row r="192" spans="1:4" ht="19.5" hidden="1" customHeight="1" outlineLevel="1" x14ac:dyDescent="0.25">
      <c r="A192" s="61" t="s">
        <v>98</v>
      </c>
      <c r="B192" s="160"/>
      <c r="C192" s="160"/>
      <c r="D192" s="161"/>
    </row>
    <row r="193" spans="1:4" ht="19.5" hidden="1" customHeight="1" outlineLevel="1" x14ac:dyDescent="0.25">
      <c r="A193" s="165" t="s">
        <v>139</v>
      </c>
      <c r="B193" s="166"/>
      <c r="C193" s="166"/>
      <c r="D193" s="167"/>
    </row>
    <row r="194" spans="1:4" ht="19.5" hidden="1" customHeight="1" outlineLevel="1" x14ac:dyDescent="0.25">
      <c r="A194" s="61" t="s">
        <v>86</v>
      </c>
      <c r="B194" s="160"/>
      <c r="C194" s="160"/>
      <c r="D194" s="161"/>
    </row>
    <row r="195" spans="1:4" ht="19.5" hidden="1" customHeight="1" outlineLevel="1" x14ac:dyDescent="0.25">
      <c r="A195" s="61" t="s">
        <v>97</v>
      </c>
      <c r="B195" s="160"/>
      <c r="C195" s="160"/>
      <c r="D195" s="161"/>
    </row>
    <row r="196" spans="1:4" ht="19.5" hidden="1" customHeight="1" outlineLevel="1" x14ac:dyDescent="0.25">
      <c r="A196" s="61" t="s">
        <v>98</v>
      </c>
      <c r="B196" s="160"/>
      <c r="C196" s="160"/>
      <c r="D196" s="161"/>
    </row>
    <row r="197" spans="1:4" ht="19.5" hidden="1" customHeight="1" outlineLevel="1" x14ac:dyDescent="0.25">
      <c r="A197" s="165" t="s">
        <v>140</v>
      </c>
      <c r="B197" s="166"/>
      <c r="C197" s="166"/>
      <c r="D197" s="167"/>
    </row>
    <row r="198" spans="1:4" ht="19.5" hidden="1" customHeight="1" outlineLevel="1" x14ac:dyDescent="0.25">
      <c r="A198" s="61" t="s">
        <v>86</v>
      </c>
      <c r="B198" s="160"/>
      <c r="C198" s="160"/>
      <c r="D198" s="161"/>
    </row>
    <row r="199" spans="1:4" ht="19.5" hidden="1" customHeight="1" outlineLevel="1" x14ac:dyDescent="0.25">
      <c r="A199" s="61" t="s">
        <v>97</v>
      </c>
      <c r="B199" s="160"/>
      <c r="C199" s="160"/>
      <c r="D199" s="161"/>
    </row>
    <row r="200" spans="1:4" ht="19.5" hidden="1" customHeight="1" outlineLevel="1" x14ac:dyDescent="0.25">
      <c r="A200" s="61" t="s">
        <v>98</v>
      </c>
      <c r="B200" s="160"/>
      <c r="C200" s="160"/>
      <c r="D200" s="161"/>
    </row>
    <row r="201" spans="1:4" ht="19.5" hidden="1" customHeight="1" outlineLevel="1" x14ac:dyDescent="0.25">
      <c r="A201" s="165" t="s">
        <v>141</v>
      </c>
      <c r="B201" s="166"/>
      <c r="C201" s="166"/>
      <c r="D201" s="167"/>
    </row>
    <row r="202" spans="1:4" ht="19.5" hidden="1" customHeight="1" outlineLevel="1" x14ac:dyDescent="0.25">
      <c r="A202" s="61" t="s">
        <v>86</v>
      </c>
      <c r="B202" s="160"/>
      <c r="C202" s="160"/>
      <c r="D202" s="161"/>
    </row>
    <row r="203" spans="1:4" ht="19.5" hidden="1" customHeight="1" outlineLevel="1" x14ac:dyDescent="0.25">
      <c r="A203" s="61" t="s">
        <v>97</v>
      </c>
      <c r="B203" s="160"/>
      <c r="C203" s="160"/>
      <c r="D203" s="161"/>
    </row>
    <row r="204" spans="1:4" ht="19.5" hidden="1" customHeight="1" outlineLevel="1" x14ac:dyDescent="0.25">
      <c r="A204" s="61" t="s">
        <v>98</v>
      </c>
      <c r="B204" s="160"/>
      <c r="C204" s="160"/>
      <c r="D204" s="161"/>
    </row>
    <row r="205" spans="1:4" ht="19.5" hidden="1" customHeight="1" outlineLevel="1" x14ac:dyDescent="0.25">
      <c r="A205" s="165" t="s">
        <v>142</v>
      </c>
      <c r="B205" s="166"/>
      <c r="C205" s="166"/>
      <c r="D205" s="167"/>
    </row>
    <row r="206" spans="1:4" ht="19.5" hidden="1" customHeight="1" outlineLevel="1" x14ac:dyDescent="0.25">
      <c r="A206" s="61" t="s">
        <v>86</v>
      </c>
      <c r="B206" s="160"/>
      <c r="C206" s="160"/>
      <c r="D206" s="161"/>
    </row>
    <row r="207" spans="1:4" ht="19.5" hidden="1" customHeight="1" outlineLevel="1" x14ac:dyDescent="0.25">
      <c r="A207" s="61" t="s">
        <v>97</v>
      </c>
      <c r="B207" s="160"/>
      <c r="C207" s="160"/>
      <c r="D207" s="161"/>
    </row>
    <row r="208" spans="1:4" ht="19.5" hidden="1" customHeight="1" outlineLevel="1" x14ac:dyDescent="0.25">
      <c r="A208" s="61" t="s">
        <v>98</v>
      </c>
      <c r="B208" s="160"/>
      <c r="C208" s="160"/>
      <c r="D208" s="161"/>
    </row>
    <row r="209" spans="1:4" ht="19.5" hidden="1" customHeight="1" outlineLevel="1" x14ac:dyDescent="0.25">
      <c r="A209" s="165" t="s">
        <v>143</v>
      </c>
      <c r="B209" s="166"/>
      <c r="C209" s="166"/>
      <c r="D209" s="167"/>
    </row>
    <row r="210" spans="1:4" ht="19.5" hidden="1" customHeight="1" outlineLevel="1" x14ac:dyDescent="0.25">
      <c r="A210" s="61" t="s">
        <v>86</v>
      </c>
      <c r="B210" s="160"/>
      <c r="C210" s="160"/>
      <c r="D210" s="161"/>
    </row>
    <row r="211" spans="1:4" ht="19.5" hidden="1" customHeight="1" outlineLevel="1" x14ac:dyDescent="0.25">
      <c r="A211" s="61" t="s">
        <v>97</v>
      </c>
      <c r="B211" s="160"/>
      <c r="C211" s="160"/>
      <c r="D211" s="161"/>
    </row>
    <row r="212" spans="1:4" ht="19.5" hidden="1" customHeight="1" outlineLevel="1" x14ac:dyDescent="0.25">
      <c r="A212" s="61" t="s">
        <v>98</v>
      </c>
      <c r="B212" s="160"/>
      <c r="C212" s="160"/>
      <c r="D212" s="161"/>
    </row>
    <row r="213" spans="1:4" ht="19.5" hidden="1" customHeight="1" outlineLevel="1" x14ac:dyDescent="0.25">
      <c r="A213" s="165" t="s">
        <v>144</v>
      </c>
      <c r="B213" s="166"/>
      <c r="C213" s="166"/>
      <c r="D213" s="167"/>
    </row>
    <row r="214" spans="1:4" ht="19.5" hidden="1" customHeight="1" outlineLevel="1" x14ac:dyDescent="0.25">
      <c r="A214" s="61" t="s">
        <v>86</v>
      </c>
      <c r="B214" s="160"/>
      <c r="C214" s="160"/>
      <c r="D214" s="161"/>
    </row>
    <row r="215" spans="1:4" ht="19.5" hidden="1" customHeight="1" outlineLevel="1" x14ac:dyDescent="0.25">
      <c r="A215" s="61" t="s">
        <v>97</v>
      </c>
      <c r="B215" s="160"/>
      <c r="C215" s="160"/>
      <c r="D215" s="161"/>
    </row>
    <row r="216" spans="1:4" ht="19.5" hidden="1" customHeight="1" outlineLevel="1" x14ac:dyDescent="0.25">
      <c r="A216" s="61" t="s">
        <v>98</v>
      </c>
      <c r="B216" s="160"/>
      <c r="C216" s="160"/>
      <c r="D216" s="161"/>
    </row>
    <row r="217" spans="1:4" ht="19.5" hidden="1" customHeight="1" outlineLevel="1" x14ac:dyDescent="0.25">
      <c r="A217" s="165" t="s">
        <v>145</v>
      </c>
      <c r="B217" s="166"/>
      <c r="C217" s="166"/>
      <c r="D217" s="167"/>
    </row>
    <row r="218" spans="1:4" ht="19.5" hidden="1" customHeight="1" outlineLevel="1" x14ac:dyDescent="0.25">
      <c r="A218" s="61" t="s">
        <v>86</v>
      </c>
      <c r="B218" s="160"/>
      <c r="C218" s="160"/>
      <c r="D218" s="161"/>
    </row>
    <row r="219" spans="1:4" ht="19.5" hidden="1" customHeight="1" outlineLevel="1" x14ac:dyDescent="0.25">
      <c r="A219" s="61" t="s">
        <v>97</v>
      </c>
      <c r="B219" s="160"/>
      <c r="C219" s="160"/>
      <c r="D219" s="161"/>
    </row>
    <row r="220" spans="1:4" ht="19.5" hidden="1" customHeight="1" outlineLevel="1" x14ac:dyDescent="0.25">
      <c r="A220" s="61" t="s">
        <v>98</v>
      </c>
      <c r="B220" s="160"/>
      <c r="C220" s="160"/>
      <c r="D220" s="161"/>
    </row>
    <row r="221" spans="1:4" ht="19.5" hidden="1" customHeight="1" outlineLevel="1" x14ac:dyDescent="0.25">
      <c r="A221" s="165" t="s">
        <v>146</v>
      </c>
      <c r="B221" s="166"/>
      <c r="C221" s="166"/>
      <c r="D221" s="167"/>
    </row>
    <row r="222" spans="1:4" ht="19.5" hidden="1" customHeight="1" outlineLevel="1" x14ac:dyDescent="0.25">
      <c r="A222" s="61" t="s">
        <v>86</v>
      </c>
      <c r="B222" s="160"/>
      <c r="C222" s="160"/>
      <c r="D222" s="161"/>
    </row>
    <row r="223" spans="1:4" ht="19.5" hidden="1" customHeight="1" outlineLevel="1" x14ac:dyDescent="0.25">
      <c r="A223" s="61" t="s">
        <v>97</v>
      </c>
      <c r="B223" s="160"/>
      <c r="C223" s="160"/>
      <c r="D223" s="161"/>
    </row>
    <row r="224" spans="1:4" ht="19.5" hidden="1" customHeight="1" outlineLevel="1" x14ac:dyDescent="0.25">
      <c r="A224" s="61" t="s">
        <v>98</v>
      </c>
      <c r="B224" s="160"/>
      <c r="C224" s="160"/>
      <c r="D224" s="161"/>
    </row>
    <row r="225" spans="1:4" ht="19.5" hidden="1" customHeight="1" outlineLevel="1" x14ac:dyDescent="0.25">
      <c r="A225" s="165" t="s">
        <v>147</v>
      </c>
      <c r="B225" s="166"/>
      <c r="C225" s="166"/>
      <c r="D225" s="167"/>
    </row>
    <row r="226" spans="1:4" ht="19.5" hidden="1" customHeight="1" outlineLevel="1" x14ac:dyDescent="0.25">
      <c r="A226" s="61" t="s">
        <v>86</v>
      </c>
      <c r="B226" s="160"/>
      <c r="C226" s="160"/>
      <c r="D226" s="161"/>
    </row>
    <row r="227" spans="1:4" ht="19.5" hidden="1" customHeight="1" outlineLevel="1" x14ac:dyDescent="0.25">
      <c r="A227" s="61" t="s">
        <v>97</v>
      </c>
      <c r="B227" s="160"/>
      <c r="C227" s="160"/>
      <c r="D227" s="161"/>
    </row>
    <row r="228" spans="1:4" ht="19.5" hidden="1" customHeight="1" outlineLevel="1" x14ac:dyDescent="0.25">
      <c r="A228" s="61" t="s">
        <v>98</v>
      </c>
      <c r="B228" s="160"/>
      <c r="C228" s="160"/>
      <c r="D228" s="161"/>
    </row>
    <row r="229" spans="1:4" ht="19.5" hidden="1" customHeight="1" outlineLevel="1" x14ac:dyDescent="0.25">
      <c r="A229" s="165" t="s">
        <v>148</v>
      </c>
      <c r="B229" s="166"/>
      <c r="C229" s="166"/>
      <c r="D229" s="167"/>
    </row>
    <row r="230" spans="1:4" ht="19.5" hidden="1" customHeight="1" outlineLevel="1" x14ac:dyDescent="0.25">
      <c r="A230" s="61" t="s">
        <v>86</v>
      </c>
      <c r="B230" s="160"/>
      <c r="C230" s="160"/>
      <c r="D230" s="161"/>
    </row>
    <row r="231" spans="1:4" ht="19.5" hidden="1" customHeight="1" outlineLevel="1" x14ac:dyDescent="0.25">
      <c r="A231" s="61" t="s">
        <v>97</v>
      </c>
      <c r="B231" s="160"/>
      <c r="C231" s="160"/>
      <c r="D231" s="161"/>
    </row>
    <row r="232" spans="1:4" ht="19.5" hidden="1" customHeight="1" outlineLevel="1" x14ac:dyDescent="0.25">
      <c r="A232" s="61" t="s">
        <v>98</v>
      </c>
      <c r="B232" s="160"/>
      <c r="C232" s="160"/>
      <c r="D232" s="161"/>
    </row>
    <row r="233" spans="1:4" ht="19.5" hidden="1" customHeight="1" outlineLevel="1" x14ac:dyDescent="0.25">
      <c r="A233" s="165" t="s">
        <v>149</v>
      </c>
      <c r="B233" s="166"/>
      <c r="C233" s="166"/>
      <c r="D233" s="167"/>
    </row>
    <row r="234" spans="1:4" ht="19.5" hidden="1" customHeight="1" outlineLevel="1" x14ac:dyDescent="0.25">
      <c r="A234" s="61" t="s">
        <v>86</v>
      </c>
      <c r="B234" s="160"/>
      <c r="C234" s="160"/>
      <c r="D234" s="161"/>
    </row>
    <row r="235" spans="1:4" ht="19.5" hidden="1" customHeight="1" outlineLevel="1" x14ac:dyDescent="0.25">
      <c r="A235" s="61" t="s">
        <v>97</v>
      </c>
      <c r="B235" s="160"/>
      <c r="C235" s="160"/>
      <c r="D235" s="161"/>
    </row>
    <row r="236" spans="1:4" ht="19.5" hidden="1" customHeight="1" outlineLevel="1" x14ac:dyDescent="0.25">
      <c r="A236" s="61" t="s">
        <v>98</v>
      </c>
      <c r="B236" s="160"/>
      <c r="C236" s="160"/>
      <c r="D236" s="161"/>
    </row>
    <row r="237" spans="1:4" ht="19.5" hidden="1" customHeight="1" outlineLevel="1" x14ac:dyDescent="0.25">
      <c r="A237" s="165" t="s">
        <v>150</v>
      </c>
      <c r="B237" s="166"/>
      <c r="C237" s="166"/>
      <c r="D237" s="167"/>
    </row>
    <row r="238" spans="1:4" ht="19.5" hidden="1" customHeight="1" outlineLevel="1" x14ac:dyDescent="0.25">
      <c r="A238" s="61" t="s">
        <v>86</v>
      </c>
      <c r="B238" s="160"/>
      <c r="C238" s="160"/>
      <c r="D238" s="161"/>
    </row>
    <row r="239" spans="1:4" ht="19.5" hidden="1" customHeight="1" outlineLevel="1" x14ac:dyDescent="0.25">
      <c r="A239" s="61" t="s">
        <v>97</v>
      </c>
      <c r="B239" s="160"/>
      <c r="C239" s="160"/>
      <c r="D239" s="161"/>
    </row>
    <row r="240" spans="1:4" ht="19.5" hidden="1" customHeight="1" outlineLevel="1" x14ac:dyDescent="0.25">
      <c r="A240" s="61" t="s">
        <v>98</v>
      </c>
      <c r="B240" s="174"/>
      <c r="C240" s="174"/>
      <c r="D240" s="175"/>
    </row>
    <row r="241" spans="1:4" ht="19.5" hidden="1" customHeight="1" outlineLevel="1" x14ac:dyDescent="0.25">
      <c r="A241" s="165" t="s">
        <v>151</v>
      </c>
      <c r="B241" s="166"/>
      <c r="C241" s="166"/>
      <c r="D241" s="167"/>
    </row>
    <row r="242" spans="1:4" ht="19.5" hidden="1" customHeight="1" outlineLevel="1" x14ac:dyDescent="0.25">
      <c r="A242" s="61" t="s">
        <v>86</v>
      </c>
      <c r="B242" s="160"/>
      <c r="C242" s="160"/>
      <c r="D242" s="161"/>
    </row>
    <row r="243" spans="1:4" ht="19.5" hidden="1" customHeight="1" outlineLevel="1" x14ac:dyDescent="0.25">
      <c r="A243" s="61" t="s">
        <v>97</v>
      </c>
      <c r="B243" s="160"/>
      <c r="C243" s="160"/>
      <c r="D243" s="161"/>
    </row>
    <row r="244" spans="1:4" ht="19.5" hidden="1" customHeight="1" outlineLevel="1" x14ac:dyDescent="0.25">
      <c r="A244" s="61" t="s">
        <v>98</v>
      </c>
      <c r="B244" s="174"/>
      <c r="C244" s="174"/>
      <c r="D244" s="175"/>
    </row>
    <row r="245" spans="1:4" ht="19.5" hidden="1" customHeight="1" outlineLevel="1" x14ac:dyDescent="0.25">
      <c r="A245" s="165" t="s">
        <v>152</v>
      </c>
      <c r="B245" s="166"/>
      <c r="C245" s="166"/>
      <c r="D245" s="167"/>
    </row>
    <row r="246" spans="1:4" ht="19.5" hidden="1" customHeight="1" outlineLevel="1" x14ac:dyDescent="0.25">
      <c r="A246" s="61" t="s">
        <v>86</v>
      </c>
      <c r="B246" s="160"/>
      <c r="C246" s="160"/>
      <c r="D246" s="161"/>
    </row>
    <row r="247" spans="1:4" hidden="1" outlineLevel="1" x14ac:dyDescent="0.25">
      <c r="A247" s="61" t="s">
        <v>97</v>
      </c>
      <c r="B247" s="160"/>
      <c r="C247" s="160"/>
      <c r="D247" s="161"/>
    </row>
    <row r="248" spans="1:4" hidden="1" outlineLevel="1" x14ac:dyDescent="0.25">
      <c r="A248" s="61" t="s">
        <v>98</v>
      </c>
      <c r="B248" s="174"/>
      <c r="C248" s="174"/>
      <c r="D248" s="175"/>
    </row>
    <row r="249" spans="1:4" ht="162.75" customHeight="1" collapsed="1" x14ac:dyDescent="0.25">
      <c r="A249" s="178" t="s">
        <v>153</v>
      </c>
      <c r="B249" s="179"/>
      <c r="C249" s="179"/>
      <c r="D249" s="180"/>
    </row>
    <row r="250" spans="1:4" ht="21.75" customHeight="1" x14ac:dyDescent="0.25">
      <c r="A250" s="158" t="s">
        <v>154</v>
      </c>
      <c r="B250" s="133"/>
      <c r="C250" s="133"/>
      <c r="D250" s="159"/>
    </row>
    <row r="251" spans="1:4" ht="21.75" customHeight="1" x14ac:dyDescent="0.25">
      <c r="A251" s="55" t="s">
        <v>155</v>
      </c>
      <c r="B251" s="160"/>
      <c r="C251" s="160"/>
      <c r="D251" s="161"/>
    </row>
    <row r="252" spans="1:4" ht="21.75" customHeight="1" x14ac:dyDescent="0.25">
      <c r="A252" s="62" t="s">
        <v>156</v>
      </c>
      <c r="B252" s="176"/>
      <c r="C252" s="176"/>
      <c r="D252" s="177"/>
    </row>
  </sheetData>
  <sheetProtection algorithmName="SHA-512" hashValue="04bE5shsHZ1y6Oo6NTcC9o5q8GxB11IP0I6n40bdV/MBJs+GHe78PNAkp8N5DENfUJJFynN0NBIKlIgcZ5B3PQ==" saltValue="qSyQ7zREAsQCpg6wJpapbA==" spinCount="100000" sheet="1" formatRows="0" autoFilter="0" pivotTables="0"/>
  <mergeCells count="242">
    <mergeCell ref="A249:D249"/>
    <mergeCell ref="A3:D3"/>
    <mergeCell ref="A245:D245"/>
    <mergeCell ref="B246:D246"/>
    <mergeCell ref="B247:D247"/>
    <mergeCell ref="B248:D248"/>
    <mergeCell ref="B240:D240"/>
    <mergeCell ref="A241:D241"/>
    <mergeCell ref="B242:D242"/>
    <mergeCell ref="B243:D243"/>
    <mergeCell ref="B244:D244"/>
    <mergeCell ref="B235:D235"/>
    <mergeCell ref="B236:D236"/>
    <mergeCell ref="A237:D237"/>
    <mergeCell ref="B238:D238"/>
    <mergeCell ref="B239:D239"/>
    <mergeCell ref="B230:D230"/>
    <mergeCell ref="B231:D231"/>
    <mergeCell ref="B232:D232"/>
    <mergeCell ref="A233:D233"/>
    <mergeCell ref="B234:D234"/>
    <mergeCell ref="A225:D225"/>
    <mergeCell ref="B226:D226"/>
    <mergeCell ref="B227:D227"/>
    <mergeCell ref="B228:D228"/>
    <mergeCell ref="A229:D229"/>
    <mergeCell ref="B220:D220"/>
    <mergeCell ref="A221:D221"/>
    <mergeCell ref="B222:D222"/>
    <mergeCell ref="B223:D223"/>
    <mergeCell ref="B224:D224"/>
    <mergeCell ref="B215:D215"/>
    <mergeCell ref="B216:D216"/>
    <mergeCell ref="A217:D217"/>
    <mergeCell ref="B218:D218"/>
    <mergeCell ref="B219:D219"/>
    <mergeCell ref="B210:D210"/>
    <mergeCell ref="B211:D211"/>
    <mergeCell ref="B212:D212"/>
    <mergeCell ref="A213:D213"/>
    <mergeCell ref="B214:D214"/>
    <mergeCell ref="A205:D205"/>
    <mergeCell ref="B206:D206"/>
    <mergeCell ref="B207:D207"/>
    <mergeCell ref="B208:D208"/>
    <mergeCell ref="A209:D209"/>
    <mergeCell ref="B200:D200"/>
    <mergeCell ref="A201:D201"/>
    <mergeCell ref="B202:D202"/>
    <mergeCell ref="B203:D203"/>
    <mergeCell ref="B204:D204"/>
    <mergeCell ref="B195:D195"/>
    <mergeCell ref="B196:D196"/>
    <mergeCell ref="A197:D197"/>
    <mergeCell ref="B198:D198"/>
    <mergeCell ref="B199:D199"/>
    <mergeCell ref="B190:D190"/>
    <mergeCell ref="B191:D191"/>
    <mergeCell ref="B192:D192"/>
    <mergeCell ref="A193:D193"/>
    <mergeCell ref="B194:D194"/>
    <mergeCell ref="A185:D185"/>
    <mergeCell ref="B186:D186"/>
    <mergeCell ref="B187:D187"/>
    <mergeCell ref="B188:D188"/>
    <mergeCell ref="A189:D189"/>
    <mergeCell ref="B180:D180"/>
    <mergeCell ref="A181:D181"/>
    <mergeCell ref="B182:D182"/>
    <mergeCell ref="B183:D183"/>
    <mergeCell ref="B184:D184"/>
    <mergeCell ref="B175:D175"/>
    <mergeCell ref="B176:D176"/>
    <mergeCell ref="A177:D177"/>
    <mergeCell ref="B178:D178"/>
    <mergeCell ref="B179:D179"/>
    <mergeCell ref="B170:D170"/>
    <mergeCell ref="B171:D171"/>
    <mergeCell ref="B172:D172"/>
    <mergeCell ref="A173:D173"/>
    <mergeCell ref="B174:D174"/>
    <mergeCell ref="A165:D165"/>
    <mergeCell ref="B166:D166"/>
    <mergeCell ref="B167:D167"/>
    <mergeCell ref="B168:D168"/>
    <mergeCell ref="A169:D169"/>
    <mergeCell ref="B160:D160"/>
    <mergeCell ref="A161:D161"/>
    <mergeCell ref="B162:D162"/>
    <mergeCell ref="B163:D163"/>
    <mergeCell ref="B164:D164"/>
    <mergeCell ref="B155:D155"/>
    <mergeCell ref="B156:D156"/>
    <mergeCell ref="A157:D157"/>
    <mergeCell ref="B158:D158"/>
    <mergeCell ref="B159:D159"/>
    <mergeCell ref="B150:D150"/>
    <mergeCell ref="B151:D151"/>
    <mergeCell ref="B152:D152"/>
    <mergeCell ref="A153:D153"/>
    <mergeCell ref="B154:D154"/>
    <mergeCell ref="A145:D145"/>
    <mergeCell ref="B146:D146"/>
    <mergeCell ref="B147:D147"/>
    <mergeCell ref="B148:D148"/>
    <mergeCell ref="A149:D149"/>
    <mergeCell ref="B140:D140"/>
    <mergeCell ref="A141:D141"/>
    <mergeCell ref="B142:D142"/>
    <mergeCell ref="B143:D143"/>
    <mergeCell ref="B144:D144"/>
    <mergeCell ref="B135:D135"/>
    <mergeCell ref="B136:D136"/>
    <mergeCell ref="A137:D137"/>
    <mergeCell ref="B138:D138"/>
    <mergeCell ref="B139:D139"/>
    <mergeCell ref="B130:D130"/>
    <mergeCell ref="B131:D131"/>
    <mergeCell ref="B132:D132"/>
    <mergeCell ref="A133:D133"/>
    <mergeCell ref="B134:D134"/>
    <mergeCell ref="A125:D125"/>
    <mergeCell ref="B126:D126"/>
    <mergeCell ref="B127:D127"/>
    <mergeCell ref="B128:D128"/>
    <mergeCell ref="A129:D129"/>
    <mergeCell ref="B120:D120"/>
    <mergeCell ref="A121:D121"/>
    <mergeCell ref="B122:D122"/>
    <mergeCell ref="B123:D123"/>
    <mergeCell ref="B124:D124"/>
    <mergeCell ref="B111:D111"/>
    <mergeCell ref="B112:D112"/>
    <mergeCell ref="A117:D117"/>
    <mergeCell ref="B118:D118"/>
    <mergeCell ref="B119:D119"/>
    <mergeCell ref="B106:D106"/>
    <mergeCell ref="B107:D107"/>
    <mergeCell ref="B108:D108"/>
    <mergeCell ref="A109:D109"/>
    <mergeCell ref="B110:D110"/>
    <mergeCell ref="A113:D113"/>
    <mergeCell ref="B114:D114"/>
    <mergeCell ref="B115:D115"/>
    <mergeCell ref="B116:D116"/>
    <mergeCell ref="A101:D101"/>
    <mergeCell ref="B102:D102"/>
    <mergeCell ref="B103:D103"/>
    <mergeCell ref="B104:D104"/>
    <mergeCell ref="A105:D105"/>
    <mergeCell ref="B96:D96"/>
    <mergeCell ref="A97:D97"/>
    <mergeCell ref="B98:D98"/>
    <mergeCell ref="B99:D99"/>
    <mergeCell ref="B100:D100"/>
    <mergeCell ref="B91:D91"/>
    <mergeCell ref="B92:D92"/>
    <mergeCell ref="A93:D93"/>
    <mergeCell ref="B94:D94"/>
    <mergeCell ref="B95:D95"/>
    <mergeCell ref="B86:D86"/>
    <mergeCell ref="B87:D87"/>
    <mergeCell ref="B88:D88"/>
    <mergeCell ref="A89:D89"/>
    <mergeCell ref="B90:D90"/>
    <mergeCell ref="B83:D83"/>
    <mergeCell ref="B84:D84"/>
    <mergeCell ref="A85:D85"/>
    <mergeCell ref="B76:D76"/>
    <mergeCell ref="A77:D77"/>
    <mergeCell ref="B26:D26"/>
    <mergeCell ref="A250:D250"/>
    <mergeCell ref="B251:D251"/>
    <mergeCell ref="B252:D252"/>
    <mergeCell ref="B43:D43"/>
    <mergeCell ref="B44:D44"/>
    <mergeCell ref="A45:D45"/>
    <mergeCell ref="B46:D46"/>
    <mergeCell ref="B47:D47"/>
    <mergeCell ref="B48:D48"/>
    <mergeCell ref="A49:D49"/>
    <mergeCell ref="B50:D50"/>
    <mergeCell ref="B51:D51"/>
    <mergeCell ref="B52:D52"/>
    <mergeCell ref="A53:D53"/>
    <mergeCell ref="B54:D54"/>
    <mergeCell ref="B55:D55"/>
    <mergeCell ref="A61:D61"/>
    <mergeCell ref="B62:D62"/>
    <mergeCell ref="B74:D74"/>
    <mergeCell ref="B75:D75"/>
    <mergeCell ref="B66:D66"/>
    <mergeCell ref="B67:D67"/>
    <mergeCell ref="B68:D68"/>
    <mergeCell ref="A69:D69"/>
    <mergeCell ref="B70:D70"/>
    <mergeCell ref="A81:D81"/>
    <mergeCell ref="B82:D82"/>
    <mergeCell ref="B78:D78"/>
    <mergeCell ref="B79:D79"/>
    <mergeCell ref="B80:D80"/>
    <mergeCell ref="A65:D65"/>
    <mergeCell ref="B56:D56"/>
    <mergeCell ref="A57:D57"/>
    <mergeCell ref="B58:D58"/>
    <mergeCell ref="B59:D59"/>
    <mergeCell ref="B60:D60"/>
    <mergeCell ref="B71:D71"/>
    <mergeCell ref="B72:D72"/>
    <mergeCell ref="A73:D73"/>
    <mergeCell ref="B63:D63"/>
    <mergeCell ref="B64:D64"/>
    <mergeCell ref="A37:D37"/>
    <mergeCell ref="B38:D38"/>
    <mergeCell ref="B39:D39"/>
    <mergeCell ref="B40:D40"/>
    <mergeCell ref="A41:D41"/>
    <mergeCell ref="B42:D42"/>
    <mergeCell ref="B32:D32"/>
    <mergeCell ref="A33:D33"/>
    <mergeCell ref="B34:D34"/>
    <mergeCell ref="B35:D35"/>
    <mergeCell ref="B36:D36"/>
    <mergeCell ref="A1:D1"/>
    <mergeCell ref="A2:D2"/>
    <mergeCell ref="A12:D12"/>
    <mergeCell ref="B13:D13"/>
    <mergeCell ref="B20:D20"/>
    <mergeCell ref="A28:D28"/>
    <mergeCell ref="A29:D29"/>
    <mergeCell ref="B30:D30"/>
    <mergeCell ref="B31:D31"/>
    <mergeCell ref="B14:D14"/>
    <mergeCell ref="A16:D16"/>
    <mergeCell ref="B17:D17"/>
    <mergeCell ref="B18:D18"/>
    <mergeCell ref="B19:D19"/>
    <mergeCell ref="B25:D25"/>
    <mergeCell ref="A22:D22"/>
    <mergeCell ref="B23:D23"/>
    <mergeCell ref="B24:D24"/>
    <mergeCell ref="C8:D8"/>
  </mergeCells>
  <conditionalFormatting sqref="B4 B8:C8">
    <cfRule type="expression" dxfId="233" priority="22">
      <formula>$B$8&gt;$B$4</formula>
    </cfRule>
  </conditionalFormatting>
  <dataValidations count="3">
    <dataValidation type="list" allowBlank="1" sqref="B6" xr:uid="{00000000-0002-0000-0300-000000000000}">
      <formula1>"Tarpinė,Galutinė"</formula1>
      <formula2>0</formula2>
    </dataValidation>
    <dataValidation allowBlank="1" sqref="B7:B10" xr:uid="{CF7C8585-EF83-49D5-8B9F-36029100496B}"/>
    <dataValidation type="list" allowBlank="1" showErrorMessage="1" error="Galima pasirinkti tik reikšmes iš sąrašo." sqref="B32:D32 B36:D36 B40:D40 B44:D44 B48:D48 B52:D52 B56:D56 B60:D60 B164:D164 B160:D160 B156:D156 B152:D152 B148:D148 B144:D144 B140:D140 B88:D88 B248:D248 B244:D244 B236:D236 B232:D232 B228:D228 B224:D224 B220:D220 B216:D216 B212:D212 B208:D208 B204:D204 B200:D200 B196:D196 B192:D192 B188:D188 B184:D184 B180:D180 B176:D176 B172:D172 B168:D168 B64:D64 B68:D68 B72:D72 B76:D76 B80:D80 B84:D84 B240:D240 B136:D136 B132:D132 B128:D128 B124:D124 B120:D120 B116:D116 B112:D112 B108:D108 B104:D104 B100:D100 B96:D96 B92:D92 B20:D20" xr:uid="{056EC50D-F735-484E-A874-513346C10A30}">
      <formula1>"Perkančioji organizacija,Ne perkančioji organizacija,Pirkimai nebus vykdomi"</formula1>
    </dataValidation>
  </dataValidations>
  <pageMargins left="0.75" right="0.75" top="1" bottom="1" header="0.511811023622047" footer="0.511811023622047"/>
  <pageSetup paperSize="9" scale="72" fitToHeight="0" orientation="portrait" horizontalDpi="300" verticalDpi="300" r:id="rId1"/>
  <colBreaks count="1" manualBreakCount="1">
    <brk id="4" max="307"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sheetPr>
  <dimension ref="A1:D65"/>
  <sheetViews>
    <sheetView showGridLines="0" zoomScale="115" zoomScaleNormal="115" workbookViewId="0">
      <pane ySplit="4" topLeftCell="A5" activePane="bottomLeft" state="frozen"/>
      <selection pane="bottomLeft" activeCell="B3" sqref="B3"/>
    </sheetView>
  </sheetViews>
  <sheetFormatPr defaultColWidth="8.7109375" defaultRowHeight="15" outlineLevelRow="1" x14ac:dyDescent="0.25"/>
  <cols>
    <col min="1" max="1" width="6" customWidth="1"/>
    <col min="2" max="3" width="38" customWidth="1"/>
  </cols>
  <sheetData>
    <row r="1" spans="1:4" ht="30" customHeight="1" x14ac:dyDescent="0.25">
      <c r="A1" s="184" t="s">
        <v>157</v>
      </c>
      <c r="B1" s="185"/>
      <c r="C1" s="186"/>
    </row>
    <row r="2" spans="1:4" ht="34.9" customHeight="1" x14ac:dyDescent="0.25">
      <c r="A2" s="135" t="s">
        <v>158</v>
      </c>
      <c r="B2" s="136"/>
      <c r="C2" s="137"/>
    </row>
    <row r="3" spans="1:4" ht="30" customHeight="1" x14ac:dyDescent="0.25">
      <c r="A3" s="126" t="s">
        <v>159</v>
      </c>
      <c r="B3" s="126" t="s">
        <v>160</v>
      </c>
      <c r="C3" s="126" t="s">
        <v>161</v>
      </c>
      <c r="D3" s="23"/>
    </row>
    <row r="4" spans="1:4" ht="9.75" customHeight="1" x14ac:dyDescent="0.25">
      <c r="A4" s="126">
        <v>1</v>
      </c>
      <c r="B4" s="126">
        <v>2</v>
      </c>
      <c r="C4" s="126">
        <v>3</v>
      </c>
      <c r="D4" s="23"/>
    </row>
    <row r="5" spans="1:4" x14ac:dyDescent="0.25">
      <c r="A5" s="63">
        <v>1</v>
      </c>
      <c r="B5" s="21"/>
      <c r="C5" s="40"/>
    </row>
    <row r="6" spans="1:4" x14ac:dyDescent="0.25">
      <c r="A6" s="63">
        <v>2</v>
      </c>
      <c r="B6" s="21"/>
      <c r="C6" s="40"/>
    </row>
    <row r="7" spans="1:4" x14ac:dyDescent="0.25">
      <c r="A7" s="63">
        <v>3</v>
      </c>
      <c r="B7" s="21"/>
      <c r="C7" s="40"/>
    </row>
    <row r="8" spans="1:4" x14ac:dyDescent="0.25">
      <c r="A8" s="63">
        <v>4</v>
      </c>
      <c r="B8" s="21"/>
      <c r="C8" s="40"/>
    </row>
    <row r="9" spans="1:4" x14ac:dyDescent="0.25">
      <c r="A9" s="63">
        <v>5</v>
      </c>
      <c r="B9" s="21"/>
      <c r="C9" s="40"/>
    </row>
    <row r="10" spans="1:4" x14ac:dyDescent="0.25">
      <c r="A10" s="63">
        <v>6</v>
      </c>
      <c r="B10" s="41"/>
      <c r="C10" s="40"/>
    </row>
    <row r="11" spans="1:4" x14ac:dyDescent="0.25">
      <c r="A11" s="63">
        <v>7</v>
      </c>
      <c r="B11" s="21"/>
      <c r="C11" s="40"/>
    </row>
    <row r="12" spans="1:4" x14ac:dyDescent="0.25">
      <c r="A12" s="63">
        <v>8</v>
      </c>
      <c r="B12" s="21"/>
      <c r="C12" s="40"/>
    </row>
    <row r="13" spans="1:4" x14ac:dyDescent="0.25">
      <c r="A13" s="63">
        <v>9</v>
      </c>
      <c r="B13" s="21"/>
      <c r="C13" s="40"/>
    </row>
    <row r="14" spans="1:4" x14ac:dyDescent="0.25">
      <c r="A14" s="63">
        <v>10</v>
      </c>
      <c r="B14" s="21"/>
      <c r="C14" s="40"/>
    </row>
    <row r="15" spans="1:4" x14ac:dyDescent="0.25">
      <c r="A15" s="63">
        <v>11</v>
      </c>
      <c r="B15" s="21"/>
      <c r="C15" s="40"/>
    </row>
    <row r="16" spans="1:4" x14ac:dyDescent="0.25">
      <c r="A16" s="63">
        <v>12</v>
      </c>
      <c r="B16" s="21"/>
      <c r="C16" s="40"/>
    </row>
    <row r="17" spans="1:3" x14ac:dyDescent="0.25">
      <c r="A17" s="63">
        <v>13</v>
      </c>
      <c r="B17" s="21"/>
      <c r="C17" s="40"/>
    </row>
    <row r="18" spans="1:3" x14ac:dyDescent="0.25">
      <c r="A18" s="63">
        <v>14</v>
      </c>
      <c r="B18" s="21"/>
      <c r="C18" s="40"/>
    </row>
    <row r="19" spans="1:3" x14ac:dyDescent="0.25">
      <c r="A19" s="63">
        <v>15</v>
      </c>
      <c r="B19" s="21"/>
      <c r="C19" s="40"/>
    </row>
    <row r="20" spans="1:3" hidden="1" outlineLevel="1" x14ac:dyDescent="0.25">
      <c r="A20" s="63">
        <v>16</v>
      </c>
      <c r="B20" s="21"/>
      <c r="C20" s="40"/>
    </row>
    <row r="21" spans="1:3" hidden="1" outlineLevel="1" x14ac:dyDescent="0.25">
      <c r="A21" s="63">
        <v>17</v>
      </c>
      <c r="B21" s="21"/>
      <c r="C21" s="40"/>
    </row>
    <row r="22" spans="1:3" hidden="1" outlineLevel="1" x14ac:dyDescent="0.25">
      <c r="A22" s="63">
        <v>18</v>
      </c>
      <c r="B22" s="21"/>
      <c r="C22" s="40"/>
    </row>
    <row r="23" spans="1:3" hidden="1" outlineLevel="1" x14ac:dyDescent="0.25">
      <c r="A23" s="63">
        <v>19</v>
      </c>
      <c r="B23" s="21"/>
      <c r="C23" s="40"/>
    </row>
    <row r="24" spans="1:3" hidden="1" outlineLevel="1" x14ac:dyDescent="0.25">
      <c r="A24" s="64">
        <v>20</v>
      </c>
      <c r="B24" s="65"/>
      <c r="C24" s="66"/>
    </row>
    <row r="25" spans="1:3" hidden="1" outlineLevel="1" x14ac:dyDescent="0.25">
      <c r="A25" s="45">
        <v>21</v>
      </c>
      <c r="B25" s="19"/>
      <c r="C25" s="19"/>
    </row>
    <row r="26" spans="1:3" hidden="1" outlineLevel="1" x14ac:dyDescent="0.25">
      <c r="A26" s="1">
        <v>22</v>
      </c>
      <c r="B26" s="21"/>
      <c r="C26" s="21"/>
    </row>
    <row r="27" spans="1:3" hidden="1" outlineLevel="1" x14ac:dyDescent="0.25">
      <c r="A27" s="1">
        <v>23</v>
      </c>
      <c r="B27" s="21"/>
      <c r="C27" s="21"/>
    </row>
    <row r="28" spans="1:3" hidden="1" outlineLevel="1" x14ac:dyDescent="0.25">
      <c r="A28" s="1">
        <v>24</v>
      </c>
      <c r="B28" s="21"/>
      <c r="C28" s="21"/>
    </row>
    <row r="29" spans="1:3" hidden="1" outlineLevel="1" x14ac:dyDescent="0.25">
      <c r="A29" s="1">
        <v>25</v>
      </c>
      <c r="B29" s="21"/>
      <c r="C29" s="21"/>
    </row>
    <row r="30" spans="1:3" hidden="1" outlineLevel="1" x14ac:dyDescent="0.25">
      <c r="A30" s="1">
        <v>26</v>
      </c>
      <c r="B30" s="21"/>
      <c r="C30" s="21"/>
    </row>
    <row r="31" spans="1:3" hidden="1" outlineLevel="1" x14ac:dyDescent="0.25">
      <c r="A31" s="1">
        <v>27</v>
      </c>
      <c r="B31" s="21"/>
      <c r="C31" s="21"/>
    </row>
    <row r="32" spans="1:3" hidden="1" outlineLevel="1" x14ac:dyDescent="0.25">
      <c r="A32" s="1">
        <v>28</v>
      </c>
      <c r="B32" s="21"/>
      <c r="C32" s="21"/>
    </row>
    <row r="33" spans="1:3" hidden="1" outlineLevel="1" x14ac:dyDescent="0.25">
      <c r="A33" s="1">
        <v>29</v>
      </c>
      <c r="B33" s="21"/>
      <c r="C33" s="21"/>
    </row>
    <row r="34" spans="1:3" hidden="1" outlineLevel="1" x14ac:dyDescent="0.25">
      <c r="A34" s="1">
        <v>30</v>
      </c>
      <c r="B34" s="21"/>
      <c r="C34" s="21"/>
    </row>
    <row r="35" spans="1:3" hidden="1" outlineLevel="1" x14ac:dyDescent="0.25">
      <c r="A35" s="1">
        <v>31</v>
      </c>
      <c r="B35" s="21"/>
      <c r="C35" s="21"/>
    </row>
    <row r="36" spans="1:3" hidden="1" outlineLevel="1" x14ac:dyDescent="0.25">
      <c r="A36" s="1">
        <v>32</v>
      </c>
      <c r="B36" s="21"/>
      <c r="C36" s="21"/>
    </row>
    <row r="37" spans="1:3" hidden="1" outlineLevel="1" x14ac:dyDescent="0.25">
      <c r="A37" s="1">
        <v>33</v>
      </c>
      <c r="B37" s="21"/>
      <c r="C37" s="21"/>
    </row>
    <row r="38" spans="1:3" hidden="1" outlineLevel="1" x14ac:dyDescent="0.25">
      <c r="A38" s="1">
        <v>34</v>
      </c>
      <c r="B38" s="21"/>
      <c r="C38" s="21"/>
    </row>
    <row r="39" spans="1:3" hidden="1" outlineLevel="1" x14ac:dyDescent="0.25">
      <c r="A39" s="1">
        <v>35</v>
      </c>
      <c r="B39" s="21"/>
      <c r="C39" s="21"/>
    </row>
    <row r="40" spans="1:3" hidden="1" outlineLevel="1" x14ac:dyDescent="0.25">
      <c r="A40" s="1">
        <v>36</v>
      </c>
      <c r="B40" s="21"/>
      <c r="C40" s="21"/>
    </row>
    <row r="41" spans="1:3" hidden="1" outlineLevel="1" x14ac:dyDescent="0.25">
      <c r="A41" s="1">
        <v>37</v>
      </c>
      <c r="B41" s="21"/>
      <c r="C41" s="21"/>
    </row>
    <row r="42" spans="1:3" hidden="1" outlineLevel="1" x14ac:dyDescent="0.25">
      <c r="A42" s="1">
        <v>38</v>
      </c>
      <c r="B42" s="21"/>
      <c r="C42" s="21"/>
    </row>
    <row r="43" spans="1:3" hidden="1" outlineLevel="1" x14ac:dyDescent="0.25">
      <c r="A43" s="1">
        <v>39</v>
      </c>
      <c r="B43" s="21"/>
      <c r="C43" s="21"/>
    </row>
    <row r="44" spans="1:3" hidden="1" outlineLevel="1" x14ac:dyDescent="0.25">
      <c r="A44" s="1">
        <v>40</v>
      </c>
      <c r="B44" s="21"/>
      <c r="C44" s="21"/>
    </row>
    <row r="45" spans="1:3" hidden="1" outlineLevel="1" x14ac:dyDescent="0.25">
      <c r="A45" s="1">
        <v>41</v>
      </c>
      <c r="B45" s="21"/>
      <c r="C45" s="21"/>
    </row>
    <row r="46" spans="1:3" hidden="1" outlineLevel="1" x14ac:dyDescent="0.25">
      <c r="A46" s="1">
        <v>42</v>
      </c>
      <c r="B46" s="21"/>
      <c r="C46" s="21"/>
    </row>
    <row r="47" spans="1:3" hidden="1" outlineLevel="1" x14ac:dyDescent="0.25">
      <c r="A47" s="1">
        <v>43</v>
      </c>
      <c r="B47" s="21"/>
      <c r="C47" s="21"/>
    </row>
    <row r="48" spans="1:3" hidden="1" outlineLevel="1" x14ac:dyDescent="0.25">
      <c r="A48" s="1">
        <v>44</v>
      </c>
      <c r="B48" s="21"/>
      <c r="C48" s="21"/>
    </row>
    <row r="49" spans="1:3" hidden="1" outlineLevel="1" x14ac:dyDescent="0.25">
      <c r="A49" s="1">
        <v>45</v>
      </c>
      <c r="B49" s="21"/>
      <c r="C49" s="21"/>
    </row>
    <row r="50" spans="1:3" hidden="1" outlineLevel="1" x14ac:dyDescent="0.25">
      <c r="A50" s="1">
        <v>46</v>
      </c>
      <c r="B50" s="21"/>
      <c r="C50" s="21"/>
    </row>
    <row r="51" spans="1:3" hidden="1" outlineLevel="1" x14ac:dyDescent="0.25">
      <c r="A51" s="1">
        <v>47</v>
      </c>
      <c r="B51" s="21"/>
      <c r="C51" s="21"/>
    </row>
    <row r="52" spans="1:3" hidden="1" outlineLevel="1" x14ac:dyDescent="0.25">
      <c r="A52" s="1">
        <v>48</v>
      </c>
      <c r="B52" s="21"/>
      <c r="C52" s="21"/>
    </row>
    <row r="53" spans="1:3" hidden="1" outlineLevel="1" x14ac:dyDescent="0.25">
      <c r="A53" s="1">
        <v>49</v>
      </c>
      <c r="B53" s="21"/>
      <c r="C53" s="21"/>
    </row>
    <row r="54" spans="1:3" hidden="1" outlineLevel="1" x14ac:dyDescent="0.25">
      <c r="A54" s="1">
        <v>50</v>
      </c>
      <c r="B54" s="21"/>
      <c r="C54" s="21"/>
    </row>
    <row r="55" spans="1:3" hidden="1" outlineLevel="1" x14ac:dyDescent="0.25">
      <c r="A55" s="1">
        <v>51</v>
      </c>
      <c r="B55" s="21"/>
      <c r="C55" s="21"/>
    </row>
    <row r="56" spans="1:3" hidden="1" outlineLevel="1" x14ac:dyDescent="0.25">
      <c r="A56" s="1">
        <v>52</v>
      </c>
      <c r="B56" s="21"/>
      <c r="C56" s="21"/>
    </row>
    <row r="57" spans="1:3" hidden="1" outlineLevel="1" x14ac:dyDescent="0.25">
      <c r="A57" s="1">
        <v>53</v>
      </c>
      <c r="B57" s="21"/>
      <c r="C57" s="21"/>
    </row>
    <row r="58" spans="1:3" hidden="1" outlineLevel="1" x14ac:dyDescent="0.25">
      <c r="A58" s="1">
        <v>54</v>
      </c>
      <c r="B58" s="21"/>
      <c r="C58" s="21"/>
    </row>
    <row r="59" spans="1:3" hidden="1" outlineLevel="1" x14ac:dyDescent="0.25">
      <c r="A59" s="1">
        <v>55</v>
      </c>
      <c r="B59" s="21"/>
      <c r="C59" s="21"/>
    </row>
    <row r="60" spans="1:3" hidden="1" outlineLevel="1" x14ac:dyDescent="0.25">
      <c r="A60" s="1">
        <v>56</v>
      </c>
      <c r="B60" s="21"/>
      <c r="C60" s="21"/>
    </row>
    <row r="61" spans="1:3" hidden="1" outlineLevel="1" x14ac:dyDescent="0.25">
      <c r="A61" s="1">
        <v>57</v>
      </c>
      <c r="B61" s="21"/>
      <c r="C61" s="21"/>
    </row>
    <row r="62" spans="1:3" hidden="1" outlineLevel="1" x14ac:dyDescent="0.25">
      <c r="A62" s="1">
        <v>58</v>
      </c>
      <c r="B62" s="21"/>
      <c r="C62" s="21"/>
    </row>
    <row r="63" spans="1:3" hidden="1" outlineLevel="1" x14ac:dyDescent="0.25">
      <c r="A63" s="1">
        <v>59</v>
      </c>
      <c r="B63" s="21"/>
      <c r="C63" s="21"/>
    </row>
    <row r="64" spans="1:3" hidden="1" outlineLevel="1" x14ac:dyDescent="0.25">
      <c r="A64" s="1">
        <v>60</v>
      </c>
      <c r="B64" s="21"/>
      <c r="C64" s="21"/>
    </row>
    <row r="65" collapsed="1" x14ac:dyDescent="0.25"/>
  </sheetData>
  <sheetProtection algorithmName="SHA-512" hashValue="MSDCt3awifZWlwHQcPaZ1ZBSpceZArz/IJRUuMNvsuAo1yh75AIbvCVjudtugWqa7bmhbO3vPUGVq6SEwxvd1w==" saltValue="cV89nEoGYYZl6WSPMRLVhw==" spinCount="100000" sheet="1" formatRows="0" sort="0" autoFilter="0"/>
  <mergeCells count="2">
    <mergeCell ref="A1:C1"/>
    <mergeCell ref="A2:C2"/>
  </mergeCells>
  <phoneticPr fontId="13" type="noConversion"/>
  <pageMargins left="0.70866141732283472" right="0.51181102362204722" top="0.55118110236220474" bottom="0.55118110236220474"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63408-3DD7-450A-9D10-2F15C25AF001}">
  <sheetPr>
    <tabColor rgb="FF2E75B6"/>
    <pageSetUpPr fitToPage="1"/>
  </sheetPr>
  <dimension ref="A1:C62"/>
  <sheetViews>
    <sheetView showGridLines="0" zoomScale="85" zoomScaleNormal="85" workbookViewId="0">
      <pane ySplit="5" topLeftCell="A6" activePane="bottomLeft" state="frozen"/>
      <selection pane="bottomLeft" activeCell="A16" sqref="A16:C16"/>
    </sheetView>
  </sheetViews>
  <sheetFormatPr defaultColWidth="8.7109375" defaultRowHeight="15" outlineLevelRow="1" x14ac:dyDescent="0.25"/>
  <cols>
    <col min="1" max="1" width="5" customWidth="1"/>
    <col min="2" max="2" width="39.85546875" customWidth="1"/>
    <col min="3" max="3" width="104.7109375" customWidth="1"/>
  </cols>
  <sheetData>
    <row r="1" spans="1:3" ht="30" customHeight="1" x14ac:dyDescent="0.25">
      <c r="A1" s="187" t="s">
        <v>162</v>
      </c>
      <c r="B1" s="187"/>
      <c r="C1" s="187"/>
    </row>
    <row r="2" spans="1:3" ht="21.75" customHeight="1" x14ac:dyDescent="0.25">
      <c r="A2" s="133" t="s">
        <v>163</v>
      </c>
      <c r="B2" s="133"/>
      <c r="C2" s="133"/>
    </row>
    <row r="3" spans="1:3" ht="21.75" customHeight="1" x14ac:dyDescent="0.25">
      <c r="A3" s="135" t="s">
        <v>164</v>
      </c>
      <c r="B3" s="135"/>
      <c r="C3" s="135"/>
    </row>
    <row r="4" spans="1:3" ht="27.75" customHeight="1" x14ac:dyDescent="0.25">
      <c r="A4" s="5" t="s">
        <v>159</v>
      </c>
      <c r="B4" s="5" t="s">
        <v>165</v>
      </c>
      <c r="C4" s="33" t="s">
        <v>166</v>
      </c>
    </row>
    <row r="5" spans="1:3" ht="12" customHeight="1" x14ac:dyDescent="0.25">
      <c r="A5" s="120">
        <v>1</v>
      </c>
      <c r="B5" s="121">
        <v>2</v>
      </c>
      <c r="C5" s="122">
        <v>3</v>
      </c>
    </row>
    <row r="6" spans="1:3" ht="27.75" customHeight="1" x14ac:dyDescent="0.25">
      <c r="A6" s="125"/>
      <c r="B6" s="124" t="str">
        <f>IF('I. Bendroji dalis'!B17="","",'I. Bendroji dalis'!B17)</f>
        <v/>
      </c>
      <c r="C6" s="123"/>
    </row>
    <row r="7" spans="1:3" ht="24" customHeight="1" x14ac:dyDescent="0.25">
      <c r="A7" s="46">
        <v>1</v>
      </c>
      <c r="B7" s="15" t="str">
        <f>IF('I. Bendroji dalis'!B30="","",'I. Bendroji dalis'!B30)</f>
        <v/>
      </c>
      <c r="C7" s="84"/>
    </row>
    <row r="8" spans="1:3" ht="24" customHeight="1" x14ac:dyDescent="0.25">
      <c r="A8" s="46">
        <v>2</v>
      </c>
      <c r="B8" s="15" t="str">
        <f>IF('I. Bendroji dalis'!B34="","",'I. Bendroji dalis'!B34)</f>
        <v/>
      </c>
      <c r="C8" s="84"/>
    </row>
    <row r="9" spans="1:3" ht="24" customHeight="1" x14ac:dyDescent="0.25">
      <c r="A9" s="46">
        <v>3</v>
      </c>
      <c r="B9" s="15" t="str">
        <f>IF('I. Bendroji dalis'!B38="","",'I. Bendroji dalis'!B38)</f>
        <v/>
      </c>
      <c r="C9" s="84"/>
    </row>
    <row r="10" spans="1:3" ht="24" customHeight="1" x14ac:dyDescent="0.25">
      <c r="A10" s="46">
        <v>4</v>
      </c>
      <c r="B10" s="15" t="str">
        <f>IF('I. Bendroji dalis'!B42="","",'I. Bendroji dalis'!B42)</f>
        <v/>
      </c>
      <c r="C10" s="40"/>
    </row>
    <row r="11" spans="1:3" ht="24" customHeight="1" x14ac:dyDescent="0.25">
      <c r="A11" s="46">
        <v>5</v>
      </c>
      <c r="B11" s="15" t="str">
        <f>IF('I. Bendroji dalis'!B46="","",'I. Bendroji dalis'!B46)</f>
        <v/>
      </c>
      <c r="C11" s="40"/>
    </row>
    <row r="12" spans="1:3" ht="24" customHeight="1" x14ac:dyDescent="0.25">
      <c r="A12" s="46">
        <v>6</v>
      </c>
      <c r="B12" s="15" t="str">
        <f>IF('I. Bendroji dalis'!B50="","",'I. Bendroji dalis'!B50)</f>
        <v/>
      </c>
      <c r="C12" s="40"/>
    </row>
    <row r="13" spans="1:3" ht="24" customHeight="1" x14ac:dyDescent="0.25">
      <c r="A13" s="46">
        <v>7</v>
      </c>
      <c r="B13" s="15" t="str">
        <f>IF('I. Bendroji dalis'!B54="","",'I. Bendroji dalis'!B54)</f>
        <v/>
      </c>
      <c r="C13" s="40"/>
    </row>
    <row r="14" spans="1:3" ht="24" customHeight="1" x14ac:dyDescent="0.25">
      <c r="A14" s="46">
        <v>8</v>
      </c>
      <c r="B14" s="15" t="str">
        <f>IF('I. Bendroji dalis'!B58="","",'I. Bendroji dalis'!B58)</f>
        <v/>
      </c>
      <c r="C14" s="40"/>
    </row>
    <row r="15" spans="1:3" ht="24" customHeight="1" x14ac:dyDescent="0.25">
      <c r="A15" s="46">
        <v>9</v>
      </c>
      <c r="B15" s="15" t="str">
        <f>IF('I. Bendroji dalis'!B62="","",'I. Bendroji dalis'!B62)</f>
        <v/>
      </c>
      <c r="C15" s="40"/>
    </row>
    <row r="16" spans="1:3" ht="24" customHeight="1" x14ac:dyDescent="0.25">
      <c r="A16" s="70">
        <v>10</v>
      </c>
      <c r="B16" s="71" t="str">
        <f>IF('I. Bendroji dalis'!B66="","",'I. Bendroji dalis'!B66)</f>
        <v/>
      </c>
      <c r="C16" s="66"/>
    </row>
    <row r="17" spans="1:3" ht="24" customHeight="1" x14ac:dyDescent="0.25">
      <c r="A17" s="67">
        <v>11</v>
      </c>
      <c r="B17" s="68" t="str">
        <f>IF('I. Bendroji dalis'!B70="","",'I. Bendroji dalis'!B70)</f>
        <v/>
      </c>
      <c r="C17" s="69"/>
    </row>
    <row r="18" spans="1:3" ht="24" customHeight="1" x14ac:dyDescent="0.25">
      <c r="A18" s="46">
        <v>12</v>
      </c>
      <c r="B18" s="15" t="str">
        <f>IF('I. Bendroji dalis'!B74="","",'I. Bendroji dalis'!B74)</f>
        <v/>
      </c>
      <c r="C18" s="40"/>
    </row>
    <row r="19" spans="1:3" ht="24" customHeight="1" x14ac:dyDescent="0.25">
      <c r="A19" s="46">
        <v>13</v>
      </c>
      <c r="B19" s="15" t="str">
        <f>IF('I. Bendroji dalis'!B78="","",'I. Bendroji dalis'!B78)</f>
        <v/>
      </c>
      <c r="C19" s="40"/>
    </row>
    <row r="20" spans="1:3" ht="24" customHeight="1" x14ac:dyDescent="0.25">
      <c r="A20" s="46">
        <v>14</v>
      </c>
      <c r="B20" s="15" t="str">
        <f>IF('I. Bendroji dalis'!B82="","",'I. Bendroji dalis'!B82)</f>
        <v/>
      </c>
      <c r="C20" s="40"/>
    </row>
    <row r="21" spans="1:3" ht="24" customHeight="1" x14ac:dyDescent="0.25">
      <c r="A21" s="46">
        <v>15</v>
      </c>
      <c r="B21" s="15" t="str">
        <f>IF('I. Bendroji dalis'!B86="","",'I. Bendroji dalis'!B86)</f>
        <v/>
      </c>
      <c r="C21" s="40"/>
    </row>
    <row r="22" spans="1:3" ht="24" hidden="1" customHeight="1" outlineLevel="1" x14ac:dyDescent="0.25">
      <c r="A22" s="46">
        <v>16</v>
      </c>
      <c r="B22" s="15" t="str">
        <f>IF('I. Bendroji dalis'!B90="","",'I. Bendroji dalis'!B90)</f>
        <v/>
      </c>
      <c r="C22" s="40"/>
    </row>
    <row r="23" spans="1:3" ht="24" hidden="1" customHeight="1" outlineLevel="1" x14ac:dyDescent="0.25">
      <c r="A23" s="46">
        <v>17</v>
      </c>
      <c r="B23" s="15" t="str">
        <f>IF('I. Bendroji dalis'!B94="","",'I. Bendroji dalis'!B94)</f>
        <v/>
      </c>
      <c r="C23" s="40"/>
    </row>
    <row r="24" spans="1:3" ht="24" hidden="1" customHeight="1" outlineLevel="1" x14ac:dyDescent="0.25">
      <c r="A24" s="46">
        <v>18</v>
      </c>
      <c r="B24" s="15" t="str">
        <f>IF('I. Bendroji dalis'!B98="","",'I. Bendroji dalis'!B98)</f>
        <v/>
      </c>
      <c r="C24" s="40"/>
    </row>
    <row r="25" spans="1:3" ht="24" hidden="1" customHeight="1" outlineLevel="1" x14ac:dyDescent="0.25">
      <c r="A25" s="46">
        <v>19</v>
      </c>
      <c r="B25" s="15" t="str">
        <f>IF('I. Bendroji dalis'!B102="","",'I. Bendroji dalis'!B102)</f>
        <v/>
      </c>
      <c r="C25" s="40"/>
    </row>
    <row r="26" spans="1:3" ht="24" hidden="1" customHeight="1" outlineLevel="1" x14ac:dyDescent="0.25">
      <c r="A26" s="46">
        <v>20</v>
      </c>
      <c r="B26" s="15" t="str">
        <f>IF('I. Bendroji dalis'!B106="","",'I. Bendroji dalis'!B106)</f>
        <v/>
      </c>
      <c r="C26" s="40"/>
    </row>
    <row r="27" spans="1:3" ht="24" hidden="1" customHeight="1" outlineLevel="1" x14ac:dyDescent="0.25">
      <c r="A27" s="46">
        <v>21</v>
      </c>
      <c r="B27" s="15" t="str">
        <f>IF('I. Bendroji dalis'!B110="","",'I. Bendroji dalis'!B110)</f>
        <v/>
      </c>
      <c r="C27" s="40"/>
    </row>
    <row r="28" spans="1:3" ht="24" hidden="1" customHeight="1" outlineLevel="1" x14ac:dyDescent="0.25">
      <c r="A28" s="46">
        <v>22</v>
      </c>
      <c r="B28" s="15" t="str">
        <f>IF('I. Bendroji dalis'!B114="","",'I. Bendroji dalis'!B114)</f>
        <v/>
      </c>
      <c r="C28" s="40"/>
    </row>
    <row r="29" spans="1:3" ht="24" hidden="1" customHeight="1" outlineLevel="1" x14ac:dyDescent="0.25">
      <c r="A29" s="46">
        <v>23</v>
      </c>
      <c r="B29" s="15" t="str">
        <f>IF('I. Bendroji dalis'!B118="","",'I. Bendroji dalis'!B118)</f>
        <v/>
      </c>
      <c r="C29" s="40"/>
    </row>
    <row r="30" spans="1:3" ht="24" hidden="1" customHeight="1" outlineLevel="1" x14ac:dyDescent="0.25">
      <c r="A30" s="46">
        <v>24</v>
      </c>
      <c r="B30" s="15" t="str">
        <f>IF('I. Bendroji dalis'!B122="","",'I. Bendroji dalis'!B122)</f>
        <v/>
      </c>
      <c r="C30" s="40"/>
    </row>
    <row r="31" spans="1:3" ht="24" hidden="1" customHeight="1" outlineLevel="1" x14ac:dyDescent="0.25">
      <c r="A31" s="46">
        <v>25</v>
      </c>
      <c r="B31" s="15" t="str">
        <f>IF('I. Bendroji dalis'!B126="","",'I. Bendroji dalis'!B126)</f>
        <v/>
      </c>
      <c r="C31" s="40"/>
    </row>
    <row r="32" spans="1:3" ht="24" hidden="1" customHeight="1" outlineLevel="1" x14ac:dyDescent="0.25">
      <c r="A32" s="46">
        <v>26</v>
      </c>
      <c r="B32" s="15" t="str">
        <f>IF('I. Bendroji dalis'!B130="","",'I. Bendroji dalis'!B130)</f>
        <v/>
      </c>
      <c r="C32" s="40"/>
    </row>
    <row r="33" spans="1:3" ht="24" hidden="1" customHeight="1" outlineLevel="1" x14ac:dyDescent="0.25">
      <c r="A33" s="46">
        <v>27</v>
      </c>
      <c r="B33" s="15" t="str">
        <f>IF('I. Bendroji dalis'!B134="","",'I. Bendroji dalis'!B134)</f>
        <v/>
      </c>
      <c r="C33" s="40"/>
    </row>
    <row r="34" spans="1:3" ht="24" hidden="1" customHeight="1" outlineLevel="1" x14ac:dyDescent="0.25">
      <c r="A34" s="46">
        <v>28</v>
      </c>
      <c r="B34" s="15" t="str">
        <f>IF('I. Bendroji dalis'!B138="","",'I. Bendroji dalis'!B138)</f>
        <v/>
      </c>
      <c r="C34" s="40"/>
    </row>
    <row r="35" spans="1:3" ht="24" hidden="1" customHeight="1" outlineLevel="1" x14ac:dyDescent="0.25">
      <c r="A35" s="46">
        <v>29</v>
      </c>
      <c r="B35" s="15" t="str">
        <f>IF('I. Bendroji dalis'!B142="","",'I. Bendroji dalis'!B142)</f>
        <v/>
      </c>
      <c r="C35" s="40"/>
    </row>
    <row r="36" spans="1:3" ht="24" hidden="1" customHeight="1" outlineLevel="1" x14ac:dyDescent="0.25">
      <c r="A36" s="46">
        <v>30</v>
      </c>
      <c r="B36" s="15" t="str">
        <f>IF('I. Bendroji dalis'!B146="","",'I. Bendroji dalis'!B146)</f>
        <v/>
      </c>
      <c r="C36" s="40"/>
    </row>
    <row r="37" spans="1:3" ht="24" hidden="1" customHeight="1" outlineLevel="1" x14ac:dyDescent="0.25">
      <c r="A37" s="46">
        <v>31</v>
      </c>
      <c r="B37" s="15" t="str">
        <f>IF('I. Bendroji dalis'!B150="","",'I. Bendroji dalis'!B150)</f>
        <v/>
      </c>
      <c r="C37" s="40"/>
    </row>
    <row r="38" spans="1:3" ht="24" hidden="1" customHeight="1" outlineLevel="1" x14ac:dyDescent="0.25">
      <c r="A38" s="46">
        <v>32</v>
      </c>
      <c r="B38" s="15" t="str">
        <f>IF('I. Bendroji dalis'!B154="","",'I. Bendroji dalis'!B154)</f>
        <v/>
      </c>
      <c r="C38" s="40"/>
    </row>
    <row r="39" spans="1:3" ht="24" hidden="1" customHeight="1" outlineLevel="1" x14ac:dyDescent="0.25">
      <c r="A39" s="46">
        <v>33</v>
      </c>
      <c r="B39" s="15" t="str">
        <f>IF('I. Bendroji dalis'!B158="","",'I. Bendroji dalis'!B158)</f>
        <v/>
      </c>
      <c r="C39" s="40"/>
    </row>
    <row r="40" spans="1:3" ht="24" hidden="1" customHeight="1" outlineLevel="1" x14ac:dyDescent="0.25">
      <c r="A40" s="46">
        <v>34</v>
      </c>
      <c r="B40" s="15" t="str">
        <f>IF('I. Bendroji dalis'!B162="","",'I. Bendroji dalis'!B162)</f>
        <v/>
      </c>
      <c r="C40" s="40"/>
    </row>
    <row r="41" spans="1:3" ht="24" hidden="1" customHeight="1" outlineLevel="1" x14ac:dyDescent="0.25">
      <c r="A41" s="46">
        <v>35</v>
      </c>
      <c r="B41" s="15" t="str">
        <f>IF('I. Bendroji dalis'!B166="","",'I. Bendroji dalis'!B166)</f>
        <v/>
      </c>
      <c r="C41" s="40"/>
    </row>
    <row r="42" spans="1:3" ht="24" hidden="1" customHeight="1" outlineLevel="1" x14ac:dyDescent="0.25">
      <c r="A42" s="46">
        <v>36</v>
      </c>
      <c r="B42" s="15" t="str">
        <f>IF('I. Bendroji dalis'!B170="","",'I. Bendroji dalis'!B170)</f>
        <v/>
      </c>
      <c r="C42" s="40"/>
    </row>
    <row r="43" spans="1:3" ht="24" hidden="1" customHeight="1" outlineLevel="1" x14ac:dyDescent="0.25">
      <c r="A43" s="46">
        <v>37</v>
      </c>
      <c r="B43" s="15" t="str">
        <f>IF('I. Bendroji dalis'!B174="","",'I. Bendroji dalis'!B174)</f>
        <v/>
      </c>
      <c r="C43" s="40"/>
    </row>
    <row r="44" spans="1:3" ht="24" hidden="1" customHeight="1" outlineLevel="1" x14ac:dyDescent="0.25">
      <c r="A44" s="46">
        <v>38</v>
      </c>
      <c r="B44" s="15" t="str">
        <f>IF('I. Bendroji dalis'!B178="","",'I. Bendroji dalis'!B178)</f>
        <v/>
      </c>
      <c r="C44" s="40"/>
    </row>
    <row r="45" spans="1:3" ht="24" hidden="1" customHeight="1" outlineLevel="1" x14ac:dyDescent="0.25">
      <c r="A45" s="46">
        <v>39</v>
      </c>
      <c r="B45" s="15" t="str">
        <f>IF('I. Bendroji dalis'!B182="","",'I. Bendroji dalis'!B182)</f>
        <v/>
      </c>
      <c r="C45" s="40"/>
    </row>
    <row r="46" spans="1:3" ht="24" hidden="1" customHeight="1" outlineLevel="1" x14ac:dyDescent="0.25">
      <c r="A46" s="46">
        <v>40</v>
      </c>
      <c r="B46" s="15" t="str">
        <f>IF('I. Bendroji dalis'!B186="","",'I. Bendroji dalis'!B186)</f>
        <v/>
      </c>
      <c r="C46" s="40"/>
    </row>
    <row r="47" spans="1:3" ht="24" hidden="1" customHeight="1" outlineLevel="1" x14ac:dyDescent="0.25">
      <c r="A47" s="46">
        <v>41</v>
      </c>
      <c r="B47" s="15" t="str">
        <f>IF('I. Bendroji dalis'!B190="","",'I. Bendroji dalis'!B190)</f>
        <v/>
      </c>
      <c r="C47" s="40"/>
    </row>
    <row r="48" spans="1:3" ht="24" hidden="1" customHeight="1" outlineLevel="1" x14ac:dyDescent="0.25">
      <c r="A48" s="46">
        <v>42</v>
      </c>
      <c r="B48" s="15" t="str">
        <f>IF('I. Bendroji dalis'!B194="","",'I. Bendroji dalis'!B194)</f>
        <v/>
      </c>
      <c r="C48" s="40"/>
    </row>
    <row r="49" spans="1:3" ht="24" hidden="1" customHeight="1" outlineLevel="1" x14ac:dyDescent="0.25">
      <c r="A49" s="46">
        <v>43</v>
      </c>
      <c r="B49" s="15" t="str">
        <f>IF('I. Bendroji dalis'!B198="","",'I. Bendroji dalis'!B198)</f>
        <v/>
      </c>
      <c r="C49" s="40"/>
    </row>
    <row r="50" spans="1:3" ht="24" hidden="1" customHeight="1" outlineLevel="1" x14ac:dyDescent="0.25">
      <c r="A50" s="46">
        <v>44</v>
      </c>
      <c r="B50" s="15" t="str">
        <f>IF('I. Bendroji dalis'!B202="","",'I. Bendroji dalis'!B202)</f>
        <v/>
      </c>
      <c r="C50" s="40"/>
    </row>
    <row r="51" spans="1:3" ht="24" hidden="1" customHeight="1" outlineLevel="1" x14ac:dyDescent="0.25">
      <c r="A51" s="46">
        <v>45</v>
      </c>
      <c r="B51" s="15" t="str">
        <f>IF('I. Bendroji dalis'!B206="","",'I. Bendroji dalis'!B206)</f>
        <v/>
      </c>
      <c r="C51" s="40"/>
    </row>
    <row r="52" spans="1:3" ht="24" hidden="1" customHeight="1" outlineLevel="1" x14ac:dyDescent="0.25">
      <c r="A52" s="46">
        <v>46</v>
      </c>
      <c r="B52" s="15" t="str">
        <f>IF('I. Bendroji dalis'!B210="","",'I. Bendroji dalis'!B210)</f>
        <v/>
      </c>
      <c r="C52" s="40"/>
    </row>
    <row r="53" spans="1:3" ht="24" hidden="1" customHeight="1" outlineLevel="1" x14ac:dyDescent="0.25">
      <c r="A53" s="46">
        <v>47</v>
      </c>
      <c r="B53" s="15" t="str">
        <f>IF('I. Bendroji dalis'!B214="","",'I. Bendroji dalis'!B214)</f>
        <v/>
      </c>
      <c r="C53" s="40"/>
    </row>
    <row r="54" spans="1:3" ht="24" hidden="1" customHeight="1" outlineLevel="1" x14ac:dyDescent="0.25">
      <c r="A54" s="46">
        <v>48</v>
      </c>
      <c r="B54" s="15" t="str">
        <f>IF('I. Bendroji dalis'!B218="","",'I. Bendroji dalis'!B218)</f>
        <v/>
      </c>
      <c r="C54" s="40"/>
    </row>
    <row r="55" spans="1:3" ht="24" hidden="1" customHeight="1" outlineLevel="1" x14ac:dyDescent="0.25">
      <c r="A55" s="46">
        <v>49</v>
      </c>
      <c r="B55" s="15" t="str">
        <f>IF('I. Bendroji dalis'!B222="","",'I. Bendroji dalis'!B222)</f>
        <v/>
      </c>
      <c r="C55" s="40"/>
    </row>
    <row r="56" spans="1:3" ht="24" hidden="1" customHeight="1" outlineLevel="1" x14ac:dyDescent="0.25">
      <c r="A56" s="46">
        <v>50</v>
      </c>
      <c r="B56" s="15" t="str">
        <f>IF('I. Bendroji dalis'!B226="","",'I. Bendroji dalis'!B226)</f>
        <v/>
      </c>
      <c r="C56" s="40"/>
    </row>
    <row r="57" spans="1:3" ht="24" hidden="1" customHeight="1" outlineLevel="1" x14ac:dyDescent="0.25">
      <c r="A57" s="46">
        <v>51</v>
      </c>
      <c r="B57" s="15" t="str">
        <f>IF('I. Bendroji dalis'!B230="","",'I. Bendroji dalis'!B230)</f>
        <v/>
      </c>
      <c r="C57" s="40"/>
    </row>
    <row r="58" spans="1:3" ht="24" hidden="1" customHeight="1" outlineLevel="1" x14ac:dyDescent="0.25">
      <c r="A58" s="46">
        <v>52</v>
      </c>
      <c r="B58" s="15" t="str">
        <f>IF('I. Bendroji dalis'!B234="","",'I. Bendroji dalis'!B234)</f>
        <v/>
      </c>
      <c r="C58" s="40"/>
    </row>
    <row r="59" spans="1:3" ht="24" hidden="1" customHeight="1" outlineLevel="1" x14ac:dyDescent="0.25">
      <c r="A59" s="46">
        <v>53</v>
      </c>
      <c r="B59" s="15" t="str">
        <f>IF('I. Bendroji dalis'!B238="","",'I. Bendroji dalis'!B238)</f>
        <v/>
      </c>
      <c r="C59" s="40"/>
    </row>
    <row r="60" spans="1:3" ht="24" hidden="1" customHeight="1" outlineLevel="1" x14ac:dyDescent="0.25">
      <c r="A60" s="46">
        <v>54</v>
      </c>
      <c r="B60" s="15" t="str">
        <f>IF('I. Bendroji dalis'!B242="","",'I. Bendroji dalis'!B242)</f>
        <v/>
      </c>
      <c r="C60" s="40"/>
    </row>
    <row r="61" spans="1:3" hidden="1" outlineLevel="1" x14ac:dyDescent="0.25">
      <c r="A61" s="46">
        <v>55</v>
      </c>
      <c r="B61" s="15" t="str">
        <f>IF('I. Bendroji dalis'!B246="","",'I. Bendroji dalis'!B246)</f>
        <v/>
      </c>
      <c r="C61" s="40"/>
    </row>
    <row r="62" spans="1:3" collapsed="1" x14ac:dyDescent="0.25">
      <c r="A62" s="47"/>
      <c r="B62" s="34"/>
      <c r="C62" s="48"/>
    </row>
  </sheetData>
  <sheetProtection algorithmName="SHA-512" hashValue="ROysHxEyRe9hdhVt12b4cPS1DYebRR6p12YUZVj3Hox1tJiQNcSVmiV957Yqd273uCTf2wofCd2khzVlwnipew==" saltValue="RVfSAy7tbLtSBg1BFjLE6g==" spinCount="100000" sheet="1" formatRows="0"/>
  <dataConsolidate/>
  <mergeCells count="3">
    <mergeCell ref="A2:C2"/>
    <mergeCell ref="A3:C3"/>
    <mergeCell ref="A1:C1"/>
  </mergeCells>
  <pageMargins left="0.75" right="0.75" top="1" bottom="1" header="0.511811023622047" footer="0.511811023622047"/>
  <pageSetup paperSize="9" scale="57" fitToHeight="0"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2E75B6"/>
    <pageSetUpPr fitToPage="1"/>
  </sheetPr>
  <dimension ref="A1:M1029"/>
  <sheetViews>
    <sheetView showGridLines="0" zoomScale="70" zoomScaleNormal="70" workbookViewId="0">
      <pane ySplit="5" topLeftCell="A6" activePane="bottomLeft" state="frozen"/>
      <selection pane="bottomLeft" activeCell="A9" sqref="A9:A24"/>
    </sheetView>
  </sheetViews>
  <sheetFormatPr defaultColWidth="8.7109375" defaultRowHeight="15" outlineLevelRow="1" x14ac:dyDescent="0.25"/>
  <cols>
    <col min="1" max="1" width="5" customWidth="1"/>
    <col min="2" max="3" width="34" customWidth="1"/>
    <col min="4" max="5" width="14" customWidth="1"/>
    <col min="6" max="7" width="16" customWidth="1"/>
    <col min="8" max="8" width="14" customWidth="1"/>
    <col min="9" max="10" width="13" customWidth="1"/>
    <col min="11" max="11" width="14" customWidth="1"/>
    <col min="12" max="12" width="28" customWidth="1"/>
    <col min="13" max="13" width="88.7109375" style="24" customWidth="1"/>
    <col min="14" max="14" width="12" customWidth="1"/>
    <col min="15" max="16" width="14" customWidth="1"/>
  </cols>
  <sheetData>
    <row r="1" spans="1:13" ht="30" customHeight="1" x14ac:dyDescent="0.25">
      <c r="A1" s="141" t="s">
        <v>162</v>
      </c>
      <c r="B1" s="142"/>
      <c r="C1" s="142"/>
      <c r="D1" s="142"/>
      <c r="E1" s="142"/>
      <c r="F1" s="142"/>
      <c r="G1" s="142"/>
      <c r="H1" s="142"/>
      <c r="I1" s="142"/>
      <c r="J1" s="142"/>
      <c r="K1" s="142"/>
      <c r="L1" s="143"/>
    </row>
    <row r="2" spans="1:13" ht="21.75" customHeight="1" x14ac:dyDescent="0.25">
      <c r="A2" s="133" t="s">
        <v>167</v>
      </c>
      <c r="B2" s="133"/>
      <c r="C2" s="133"/>
      <c r="D2" s="133"/>
      <c r="E2" s="133"/>
      <c r="F2" s="133"/>
      <c r="G2" s="133"/>
      <c r="H2" s="133"/>
      <c r="I2" s="133"/>
      <c r="J2" s="133"/>
      <c r="K2" s="133"/>
      <c r="L2" s="134"/>
    </row>
    <row r="3" spans="1:13" ht="39.75" customHeight="1" x14ac:dyDescent="0.25">
      <c r="A3" s="135" t="s">
        <v>168</v>
      </c>
      <c r="B3" s="136"/>
      <c r="C3" s="136"/>
      <c r="D3" s="136"/>
      <c r="E3" s="136"/>
      <c r="F3" s="136"/>
      <c r="G3" s="136"/>
      <c r="H3" s="136"/>
      <c r="I3" s="136"/>
      <c r="J3" s="136"/>
      <c r="K3" s="136"/>
      <c r="L3" s="137"/>
    </row>
    <row r="4" spans="1:13" ht="81" customHeight="1" x14ac:dyDescent="0.25">
      <c r="A4" s="10" t="s">
        <v>159</v>
      </c>
      <c r="B4" s="10" t="s">
        <v>169</v>
      </c>
      <c r="C4" s="10" t="s">
        <v>170</v>
      </c>
      <c r="D4" s="10" t="s">
        <v>171</v>
      </c>
      <c r="E4" s="10" t="s">
        <v>172</v>
      </c>
      <c r="F4" s="10" t="s">
        <v>173</v>
      </c>
      <c r="G4" s="10" t="s">
        <v>174</v>
      </c>
      <c r="H4" s="10" t="s">
        <v>175</v>
      </c>
      <c r="I4" s="10" t="s">
        <v>176</v>
      </c>
      <c r="J4" s="10" t="s">
        <v>177</v>
      </c>
      <c r="K4" s="10" t="s">
        <v>178</v>
      </c>
      <c r="L4" s="10" t="s">
        <v>179</v>
      </c>
    </row>
    <row r="5" spans="1:13" ht="15.75" customHeight="1" x14ac:dyDescent="0.25">
      <c r="A5" s="38">
        <v>1</v>
      </c>
      <c r="B5" s="11">
        <v>2</v>
      </c>
      <c r="C5" s="11">
        <v>3</v>
      </c>
      <c r="D5" s="11">
        <v>4</v>
      </c>
      <c r="E5" s="11">
        <v>5</v>
      </c>
      <c r="F5" s="11">
        <v>6</v>
      </c>
      <c r="G5" s="11">
        <v>7</v>
      </c>
      <c r="H5" s="11">
        <v>8</v>
      </c>
      <c r="I5" s="11">
        <v>9</v>
      </c>
      <c r="J5" s="11">
        <v>10</v>
      </c>
      <c r="K5" s="11">
        <v>11</v>
      </c>
      <c r="L5" s="39">
        <v>12</v>
      </c>
    </row>
    <row r="6" spans="1:13" ht="14.45" customHeight="1" x14ac:dyDescent="0.25">
      <c r="A6" s="145" t="s">
        <v>180</v>
      </c>
      <c r="B6" s="146"/>
      <c r="C6" s="147"/>
      <c r="D6" s="28"/>
      <c r="E6" s="216" t="str">
        <f>IF((D6+D7)&lt;&gt;D8,"!Tinkamų finansuoti išlaidų suma turi būti lygi Projekto tinkamų finansuoti išlaidų sumai","")</f>
        <v/>
      </c>
      <c r="F6" s="217"/>
      <c r="G6" s="217"/>
      <c r="H6" s="217"/>
      <c r="I6" s="217"/>
      <c r="J6" s="217"/>
      <c r="K6" s="72"/>
      <c r="L6" s="73"/>
      <c r="M6" s="25"/>
    </row>
    <row r="7" spans="1:13" ht="13.15" customHeight="1" x14ac:dyDescent="0.25">
      <c r="A7" s="148" t="s">
        <v>181</v>
      </c>
      <c r="B7" s="149"/>
      <c r="C7" s="150"/>
      <c r="D7" s="29"/>
      <c r="E7" s="216"/>
      <c r="F7" s="217"/>
      <c r="G7" s="217"/>
      <c r="H7" s="217"/>
      <c r="I7" s="217"/>
      <c r="J7" s="217"/>
      <c r="K7" s="72"/>
      <c r="L7" s="73"/>
      <c r="M7" s="103"/>
    </row>
    <row r="8" spans="1:13" ht="18" customHeight="1" x14ac:dyDescent="0.25">
      <c r="A8" s="151" t="s">
        <v>182</v>
      </c>
      <c r="B8" s="152"/>
      <c r="C8" s="153"/>
      <c r="D8" s="27">
        <f>SUM(D93,D76,D59,D42,D25,D110,D127,D144,D161,D178,D195,D212,D229,D246,D263,D280,D297,D314,D331,D348,D365,D382,D399,D416,D433,D450,D467,D484,D501,D518,D535,D552,D569,D586,D603,D620,D637,D654,D671,D688,D705,D722,D739,D756,D773,D790,D807,D824,D841,D858,D875,D892,D909,D926,D943,D960,D977,D994,D1011,D1028)</f>
        <v>0</v>
      </c>
      <c r="E8" s="27">
        <f>SUM(E93,E76,E59,E42,E25,E110,E127,E144,E161,E178,E195,E212,E229,E246,E263,E280,E297,E314,E331,E348,E365,E382,E399,E416,E433,E450,E467,E484,E501,E518,E535,E552,E569,E586,E603,E620,E637,E654,E671,E688,E705,E722,E739,E756,E773,E790,E807,E824,E841,E858,E875,E892,E909,E926,E943,E960,E977,E994,E1011,E1028)</f>
        <v>0</v>
      </c>
      <c r="F8" s="27">
        <f t="shared" ref="F8:J8" si="0">SUM(F93,F76,F59,F42,F25,F110,F127,F144,F161,F178,F195,F212,F229,F246,F263,F280,F297,F314,F331,F348,F365,F382,F399,F416,F433,F450,F467,F484,F501,F518,F535,F552,F569,F586,F603,F620,F637,F654,F671,F688,F705,F722,F739,F756,F773,F790,F807,F824,F841,F858,F875,F892,F909,F926,F943,F960,F977,F994,F1011,F1028)</f>
        <v>0</v>
      </c>
      <c r="G8" s="222">
        <f t="shared" si="0"/>
        <v>0</v>
      </c>
      <c r="H8" s="223">
        <f t="shared" si="0"/>
        <v>0</v>
      </c>
      <c r="I8" s="223">
        <f t="shared" si="0"/>
        <v>0</v>
      </c>
      <c r="J8" s="223">
        <f t="shared" si="0"/>
        <v>0</v>
      </c>
      <c r="K8" s="101"/>
      <c r="L8" s="100"/>
      <c r="M8" s="103"/>
    </row>
    <row r="9" spans="1:13" ht="24" customHeight="1" x14ac:dyDescent="0.25">
      <c r="A9" s="138">
        <v>1</v>
      </c>
      <c r="B9" s="105" t="str">
        <f>IF('I. Priedangų sąrašas'!B5="","",'I. Priedangų sąrašas'!B5)</f>
        <v/>
      </c>
      <c r="C9" s="106" t="s">
        <v>0</v>
      </c>
      <c r="D9" s="32"/>
      <c r="E9" s="32"/>
      <c r="F9" s="30"/>
      <c r="G9" s="219">
        <f>SUMIFS('III. Išlaidos'!$N:$N,'III. Išlaidos'!$B:$B,$B$9,'III. Išlaidos'!$C:$C,C9,'III. Išlaidos'!$F:$F,"sąskaita")</f>
        <v>0</v>
      </c>
      <c r="H9" s="219">
        <f>F9+G9</f>
        <v>0</v>
      </c>
      <c r="I9" s="219">
        <f>D9-H9</f>
        <v>0</v>
      </c>
      <c r="J9" s="219">
        <f>E9-H9</f>
        <v>0</v>
      </c>
      <c r="K9" s="21"/>
      <c r="L9" s="40"/>
      <c r="M9" s="103"/>
    </row>
    <row r="10" spans="1:13" ht="24" customHeight="1" x14ac:dyDescent="0.25">
      <c r="A10" s="138"/>
      <c r="B10" s="107" t="str">
        <f>IF('I. Priedangų sąrašas'!B5="","",'I. Priedangų sąrašas'!C5)</f>
        <v/>
      </c>
      <c r="C10" s="108" t="s">
        <v>5</v>
      </c>
      <c r="D10" s="26"/>
      <c r="E10" s="26"/>
      <c r="F10" s="26"/>
      <c r="G10" s="219">
        <f>SUMIFS('III. Išlaidos'!$N:$N,'III. Išlaidos'!$B:$B,$B$9,'III. Išlaidos'!$C:$C,C10,'III. Išlaidos'!$F:$F,"sąskaita")</f>
        <v>0</v>
      </c>
      <c r="H10" s="218">
        <f t="shared" ref="H10:H24" si="1">F10+G10</f>
        <v>0</v>
      </c>
      <c r="I10" s="218">
        <f t="shared" ref="I10:I24" si="2">D10-H10</f>
        <v>0</v>
      </c>
      <c r="J10" s="218">
        <f t="shared" ref="J10:J24" si="3">E10-H10</f>
        <v>0</v>
      </c>
      <c r="K10" s="19"/>
      <c r="L10" s="69"/>
      <c r="M10" s="103"/>
    </row>
    <row r="11" spans="1:13" ht="24" customHeight="1" x14ac:dyDescent="0.25">
      <c r="A11" s="138"/>
      <c r="B11" s="107"/>
      <c r="C11" s="108" t="s">
        <v>10</v>
      </c>
      <c r="D11" s="26"/>
      <c r="E11" s="26"/>
      <c r="F11" s="26"/>
      <c r="G11" s="219">
        <f>SUMIFS('III. Išlaidos'!$N:$N,'III. Išlaidos'!$B:$B,$B$9,'III. Išlaidos'!$C:$C,C11,'III. Išlaidos'!$F:$F,"sąskaita")</f>
        <v>0</v>
      </c>
      <c r="H11" s="218">
        <f t="shared" si="1"/>
        <v>0</v>
      </c>
      <c r="I11" s="218">
        <f t="shared" si="2"/>
        <v>0</v>
      </c>
      <c r="J11" s="218">
        <f t="shared" si="3"/>
        <v>0</v>
      </c>
      <c r="K11" s="19"/>
      <c r="L11" s="69"/>
      <c r="M11" s="103"/>
    </row>
    <row r="12" spans="1:13" ht="24" customHeight="1" x14ac:dyDescent="0.25">
      <c r="A12" s="138"/>
      <c r="B12" s="107"/>
      <c r="C12" s="108" t="s">
        <v>13</v>
      </c>
      <c r="D12" s="26"/>
      <c r="E12" s="26"/>
      <c r="F12" s="26"/>
      <c r="G12" s="219">
        <f>SUMIFS('III. Išlaidos'!$N:$N,'III. Išlaidos'!$B:$B,$B$9,'III. Išlaidos'!$C:$C,C12,'III. Išlaidos'!$F:$F,"sąskaita")</f>
        <v>0</v>
      </c>
      <c r="H12" s="219">
        <f t="shared" si="1"/>
        <v>0</v>
      </c>
      <c r="I12" s="219">
        <f t="shared" si="2"/>
        <v>0</v>
      </c>
      <c r="J12" s="219">
        <f t="shared" si="3"/>
        <v>0</v>
      </c>
      <c r="K12" s="19"/>
      <c r="L12" s="69"/>
      <c r="M12" s="103"/>
    </row>
    <row r="13" spans="1:13" ht="24" customHeight="1" x14ac:dyDescent="0.25">
      <c r="A13" s="138"/>
      <c r="B13" s="107"/>
      <c r="C13" s="108" t="s">
        <v>16</v>
      </c>
      <c r="D13" s="26"/>
      <c r="E13" s="26"/>
      <c r="F13" s="26"/>
      <c r="G13" s="219">
        <f>SUMIFS('III. Išlaidos'!$N:$N,'III. Išlaidos'!$B:$B,$B$9,'III. Išlaidos'!$C:$C,C13,'III. Išlaidos'!$F:$F,"sąskaita")</f>
        <v>0</v>
      </c>
      <c r="H13" s="219">
        <f t="shared" si="1"/>
        <v>0</v>
      </c>
      <c r="I13" s="219">
        <f t="shared" si="2"/>
        <v>0</v>
      </c>
      <c r="J13" s="219">
        <f t="shared" si="3"/>
        <v>0</v>
      </c>
      <c r="K13" s="19"/>
      <c r="L13" s="69"/>
      <c r="M13" s="103"/>
    </row>
    <row r="14" spans="1:13" ht="24" customHeight="1" x14ac:dyDescent="0.25">
      <c r="A14" s="138"/>
      <c r="B14" s="107"/>
      <c r="C14" s="108" t="s">
        <v>18</v>
      </c>
      <c r="D14" s="26"/>
      <c r="E14" s="26"/>
      <c r="F14" s="26"/>
      <c r="G14" s="219">
        <f>SUMIFS('III. Išlaidos'!$N:$N,'III. Išlaidos'!$B:$B,$B$9,'III. Išlaidos'!$C:$C,C14,'III. Išlaidos'!$F:$F,"sąskaita")</f>
        <v>0</v>
      </c>
      <c r="H14" s="219">
        <f t="shared" si="1"/>
        <v>0</v>
      </c>
      <c r="I14" s="219">
        <f t="shared" si="2"/>
        <v>0</v>
      </c>
      <c r="J14" s="219">
        <f t="shared" si="3"/>
        <v>0</v>
      </c>
      <c r="K14" s="19"/>
      <c r="L14" s="69"/>
      <c r="M14" s="103"/>
    </row>
    <row r="15" spans="1:13" ht="24" customHeight="1" x14ac:dyDescent="0.25">
      <c r="A15" s="138"/>
      <c r="B15" s="107"/>
      <c r="C15" s="108" t="s">
        <v>19</v>
      </c>
      <c r="D15" s="26"/>
      <c r="E15" s="26"/>
      <c r="F15" s="26"/>
      <c r="G15" s="219">
        <f>SUMIFS('III. Išlaidos'!$N:$N,'III. Išlaidos'!$B:$B,$B$9,'III. Išlaidos'!$C:$C,C15,'III. Išlaidos'!$F:$F,"sąskaita")</f>
        <v>0</v>
      </c>
      <c r="H15" s="219">
        <f>F15+G15</f>
        <v>0</v>
      </c>
      <c r="I15" s="219">
        <f t="shared" si="2"/>
        <v>0</v>
      </c>
      <c r="J15" s="219">
        <f t="shared" si="3"/>
        <v>0</v>
      </c>
      <c r="K15" s="19"/>
      <c r="L15" s="69"/>
      <c r="M15" s="103"/>
    </row>
    <row r="16" spans="1:13" ht="24" customHeight="1" x14ac:dyDescent="0.25">
      <c r="A16" s="138"/>
      <c r="B16" s="107"/>
      <c r="C16" s="108" t="s">
        <v>20</v>
      </c>
      <c r="D16" s="26"/>
      <c r="E16" s="26"/>
      <c r="F16" s="26"/>
      <c r="G16" s="219">
        <f>SUMIFS('III. Išlaidos'!$N:$N,'III. Išlaidos'!$B:$B,$B$9,'III. Išlaidos'!$C:$C,C16,'III. Išlaidos'!$F:$F,"sąskaita")</f>
        <v>0</v>
      </c>
      <c r="H16" s="219">
        <f t="shared" si="1"/>
        <v>0</v>
      </c>
      <c r="I16" s="219">
        <f>D16-H16</f>
        <v>0</v>
      </c>
      <c r="J16" s="219">
        <f t="shared" si="3"/>
        <v>0</v>
      </c>
      <c r="K16" s="19"/>
      <c r="L16" s="69"/>
      <c r="M16" s="103"/>
    </row>
    <row r="17" spans="1:13" ht="24" customHeight="1" x14ac:dyDescent="0.25">
      <c r="A17" s="138"/>
      <c r="B17" s="107"/>
      <c r="C17" s="108" t="s">
        <v>21</v>
      </c>
      <c r="D17" s="26"/>
      <c r="E17" s="26"/>
      <c r="F17" s="26"/>
      <c r="G17" s="219">
        <f>SUMIFS('III. Išlaidos'!$N:$N,'III. Išlaidos'!$B:$B,$B$9,'III. Išlaidos'!$C:$C,C17,'III. Išlaidos'!$F:$F,"sąskaita")</f>
        <v>0</v>
      </c>
      <c r="H17" s="219">
        <f t="shared" si="1"/>
        <v>0</v>
      </c>
      <c r="I17" s="219">
        <f t="shared" si="2"/>
        <v>0</v>
      </c>
      <c r="J17" s="219">
        <f t="shared" si="3"/>
        <v>0</v>
      </c>
      <c r="K17" s="19"/>
      <c r="L17" s="69"/>
      <c r="M17" s="103"/>
    </row>
    <row r="18" spans="1:13" ht="24" customHeight="1" x14ac:dyDescent="0.25">
      <c r="A18" s="138"/>
      <c r="B18" s="107"/>
      <c r="C18" s="108" t="s">
        <v>22</v>
      </c>
      <c r="D18" s="26"/>
      <c r="E18" s="26"/>
      <c r="F18" s="26"/>
      <c r="G18" s="219">
        <f>SUMIFS('III. Išlaidos'!$N:$N,'III. Išlaidos'!$B:$B,$B$9,'III. Išlaidos'!$C:$C,C18,'III. Išlaidos'!$F:$F,"sąskaita")</f>
        <v>0</v>
      </c>
      <c r="H18" s="219">
        <f t="shared" si="1"/>
        <v>0</v>
      </c>
      <c r="I18" s="219">
        <f t="shared" si="2"/>
        <v>0</v>
      </c>
      <c r="J18" s="219">
        <f t="shared" si="3"/>
        <v>0</v>
      </c>
      <c r="K18" s="19"/>
      <c r="L18" s="69"/>
      <c r="M18" s="103"/>
    </row>
    <row r="19" spans="1:13" ht="24" customHeight="1" x14ac:dyDescent="0.25">
      <c r="A19" s="138"/>
      <c r="B19" s="107"/>
      <c r="C19" s="108" t="s">
        <v>23</v>
      </c>
      <c r="D19" s="26"/>
      <c r="E19" s="26"/>
      <c r="F19" s="26"/>
      <c r="G19" s="219">
        <f>SUMIFS('III. Išlaidos'!$N:$N,'III. Išlaidos'!$B:$B,$B$9,'III. Išlaidos'!$C:$C,C19,'III. Išlaidos'!$F:$F,"sąskaita")</f>
        <v>0</v>
      </c>
      <c r="H19" s="218">
        <f t="shared" si="1"/>
        <v>0</v>
      </c>
      <c r="I19" s="218">
        <f t="shared" si="2"/>
        <v>0</v>
      </c>
      <c r="J19" s="218">
        <f t="shared" si="3"/>
        <v>0</v>
      </c>
      <c r="K19" s="19"/>
      <c r="L19" s="69"/>
    </row>
    <row r="20" spans="1:13" ht="24" customHeight="1" x14ac:dyDescent="0.25">
      <c r="A20" s="138"/>
      <c r="B20" s="107"/>
      <c r="C20" s="108" t="s">
        <v>24</v>
      </c>
      <c r="D20" s="26"/>
      <c r="E20" s="26"/>
      <c r="F20" s="26"/>
      <c r="G20" s="219">
        <f>SUMIFS('III. Išlaidos'!$N:$N,'III. Išlaidos'!$B:$B,$B$9,'III. Išlaidos'!$C:$C,C20,'III. Išlaidos'!$F:$F,"sąskaita")</f>
        <v>0</v>
      </c>
      <c r="H20" s="218">
        <f t="shared" si="1"/>
        <v>0</v>
      </c>
      <c r="I20" s="218">
        <f t="shared" si="2"/>
        <v>0</v>
      </c>
      <c r="J20" s="218">
        <f t="shared" si="3"/>
        <v>0</v>
      </c>
      <c r="K20" s="19"/>
      <c r="L20" s="69"/>
    </row>
    <row r="21" spans="1:13" ht="24" customHeight="1" x14ac:dyDescent="0.25">
      <c r="A21" s="138"/>
      <c r="B21" s="107"/>
      <c r="C21" s="108" t="s">
        <v>25</v>
      </c>
      <c r="D21" s="26"/>
      <c r="E21" s="26"/>
      <c r="F21" s="26"/>
      <c r="G21" s="219">
        <f>SUMIFS('III. Išlaidos'!$N:$N,'III. Išlaidos'!$B:$B,$B$9,'III. Išlaidos'!$C:$C,C21,'III. Išlaidos'!$F:$F,"sąskaita")</f>
        <v>0</v>
      </c>
      <c r="H21" s="218">
        <f t="shared" si="1"/>
        <v>0</v>
      </c>
      <c r="I21" s="218">
        <f t="shared" si="2"/>
        <v>0</v>
      </c>
      <c r="J21" s="218">
        <f t="shared" si="3"/>
        <v>0</v>
      </c>
      <c r="K21" s="19"/>
      <c r="L21" s="69"/>
    </row>
    <row r="22" spans="1:13" ht="24" customHeight="1" x14ac:dyDescent="0.25">
      <c r="A22" s="138"/>
      <c r="B22" s="107"/>
      <c r="C22" s="108" t="s">
        <v>26</v>
      </c>
      <c r="D22" s="26"/>
      <c r="E22" s="26"/>
      <c r="F22" s="26"/>
      <c r="G22" s="219">
        <f>SUMIFS('III. Išlaidos'!$N:$N,'III. Išlaidos'!$B:$B,$B$9,'III. Išlaidos'!$C:$C,C22,'III. Išlaidos'!$F:$F,"sąskaita")</f>
        <v>0</v>
      </c>
      <c r="H22" s="218">
        <f t="shared" si="1"/>
        <v>0</v>
      </c>
      <c r="I22" s="218">
        <f t="shared" si="2"/>
        <v>0</v>
      </c>
      <c r="J22" s="218">
        <f t="shared" si="3"/>
        <v>0</v>
      </c>
      <c r="K22" s="19"/>
      <c r="L22" s="69"/>
    </row>
    <row r="23" spans="1:13" ht="24" customHeight="1" x14ac:dyDescent="0.25">
      <c r="A23" s="138"/>
      <c r="B23" s="107"/>
      <c r="C23" s="108" t="s">
        <v>27</v>
      </c>
      <c r="D23" s="26"/>
      <c r="E23" s="26"/>
      <c r="F23" s="26"/>
      <c r="G23" s="219">
        <f>SUMIFS('III. Išlaidos'!$N:$N,'III. Išlaidos'!$B:$B,$B$9,'III. Išlaidos'!$C:$C,C23,'III. Išlaidos'!$F:$F,"sąskaita")</f>
        <v>0</v>
      </c>
      <c r="H23" s="218">
        <f t="shared" ref="H23" si="4">F23+G23</f>
        <v>0</v>
      </c>
      <c r="I23" s="218">
        <f t="shared" ref="I23" si="5">D23-H23</f>
        <v>0</v>
      </c>
      <c r="J23" s="218">
        <f t="shared" ref="J23" si="6">E23-H23</f>
        <v>0</v>
      </c>
      <c r="K23" s="19"/>
      <c r="L23" s="69"/>
    </row>
    <row r="24" spans="1:13" ht="24" customHeight="1" x14ac:dyDescent="0.25">
      <c r="A24" s="139"/>
      <c r="B24" s="109"/>
      <c r="C24" s="110" t="s">
        <v>28</v>
      </c>
      <c r="D24" s="36"/>
      <c r="E24" s="36"/>
      <c r="F24" s="36"/>
      <c r="G24" s="219">
        <f>SUMIFS('III. Išlaidos'!$N:$N,'III. Išlaidos'!$B:$B,$B$9,'III. Išlaidos'!$C:$C,C24,'III. Išlaidos'!$F:$F,"sąskaita")</f>
        <v>0</v>
      </c>
      <c r="H24" s="224">
        <f t="shared" si="1"/>
        <v>0</v>
      </c>
      <c r="I24" s="224">
        <f t="shared" si="2"/>
        <v>0</v>
      </c>
      <c r="J24" s="224">
        <f t="shared" si="3"/>
        <v>0</v>
      </c>
      <c r="K24" s="37"/>
      <c r="L24" s="74"/>
    </row>
    <row r="25" spans="1:13" ht="19.5" customHeight="1" x14ac:dyDescent="0.25">
      <c r="A25" s="129" t="s">
        <v>183</v>
      </c>
      <c r="B25" s="130"/>
      <c r="C25" s="131"/>
      <c r="D25" s="7">
        <f>SUM(D9:D24)</f>
        <v>0</v>
      </c>
      <c r="E25" s="7">
        <f t="shared" ref="E25:J25" si="7">SUM(E9:E24)</f>
        <v>0</v>
      </c>
      <c r="F25" s="7">
        <f t="shared" si="7"/>
        <v>0</v>
      </c>
      <c r="G25" s="7">
        <f t="shared" si="7"/>
        <v>0</v>
      </c>
      <c r="H25" s="7">
        <f t="shared" si="7"/>
        <v>0</v>
      </c>
      <c r="I25" s="7">
        <f t="shared" si="7"/>
        <v>0</v>
      </c>
      <c r="J25" s="7">
        <f t="shared" si="7"/>
        <v>0</v>
      </c>
      <c r="K25" s="8"/>
      <c r="L25" s="8"/>
    </row>
    <row r="26" spans="1:13" ht="24" customHeight="1" x14ac:dyDescent="0.25">
      <c r="A26" s="140">
        <v>2</v>
      </c>
      <c r="B26" s="105" t="str">
        <f>IF('I. Priedangų sąrašas'!B6="","",'I. Priedangų sąrašas'!B6)</f>
        <v/>
      </c>
      <c r="C26" s="106" t="s">
        <v>0</v>
      </c>
      <c r="D26" s="32"/>
      <c r="E26" s="20"/>
      <c r="F26" s="20"/>
      <c r="G26" s="219">
        <f>SUMIFS('III. Išlaidos'!$N:$N,'III. Išlaidos'!$B:$B,$B$26,'III. Išlaidos'!$C:$C,C26,'III. Išlaidos'!$F:$F,"sąskaita")</f>
        <v>0</v>
      </c>
      <c r="H26" s="219">
        <f t="shared" ref="H26:H41" si="8">F26+G26</f>
        <v>0</v>
      </c>
      <c r="I26" s="219">
        <f t="shared" ref="I26:I41" si="9">D26-H26</f>
        <v>0</v>
      </c>
      <c r="J26" s="219">
        <f t="shared" ref="J26:J41" si="10">E26-H26</f>
        <v>0</v>
      </c>
      <c r="K26" s="21"/>
      <c r="L26" s="40"/>
    </row>
    <row r="27" spans="1:13" ht="24" customHeight="1" x14ac:dyDescent="0.25">
      <c r="A27" s="140"/>
      <c r="B27" s="107" t="str">
        <f>IF('I. Priedangų sąrašas'!B6="","",'I. Priedangų sąrašas'!C6)</f>
        <v/>
      </c>
      <c r="C27" s="108" t="s">
        <v>5</v>
      </c>
      <c r="D27" s="26"/>
      <c r="E27" s="18"/>
      <c r="F27" s="20"/>
      <c r="G27" s="219">
        <f>SUMIFS('III. Išlaidos'!$N:$N,'III. Išlaidos'!$B:$B,$B$26,'III. Išlaidos'!$C:$C,C27,'III. Išlaidos'!$F:$F,"sąskaita")</f>
        <v>0</v>
      </c>
      <c r="H27" s="219">
        <f t="shared" si="8"/>
        <v>0</v>
      </c>
      <c r="I27" s="219">
        <f t="shared" si="9"/>
        <v>0</v>
      </c>
      <c r="J27" s="219">
        <f t="shared" si="10"/>
        <v>0</v>
      </c>
      <c r="K27" s="21"/>
      <c r="L27" s="40"/>
    </row>
    <row r="28" spans="1:13" ht="24" customHeight="1" x14ac:dyDescent="0.25">
      <c r="A28" s="140"/>
      <c r="B28" s="107"/>
      <c r="C28" s="108" t="s">
        <v>10</v>
      </c>
      <c r="D28" s="26"/>
      <c r="E28" s="20"/>
      <c r="F28" s="20"/>
      <c r="G28" s="219">
        <f>SUMIFS('III. Išlaidos'!$N:$N,'III. Išlaidos'!$B:$B,$B$26,'III. Išlaidos'!$C:$C,C28,'III. Išlaidos'!$F:$F,"sąskaita")</f>
        <v>0</v>
      </c>
      <c r="H28" s="219">
        <f t="shared" si="8"/>
        <v>0</v>
      </c>
      <c r="I28" s="219">
        <f t="shared" si="9"/>
        <v>0</v>
      </c>
      <c r="J28" s="219">
        <f t="shared" si="10"/>
        <v>0</v>
      </c>
      <c r="K28" s="21"/>
      <c r="L28" s="40"/>
    </row>
    <row r="29" spans="1:13" ht="24" customHeight="1" x14ac:dyDescent="0.25">
      <c r="A29" s="140"/>
      <c r="B29" s="107"/>
      <c r="C29" s="108" t="s">
        <v>13</v>
      </c>
      <c r="D29" s="26"/>
      <c r="E29" s="20"/>
      <c r="F29" s="20"/>
      <c r="G29" s="219">
        <f>SUMIFS('III. Išlaidos'!$N:$N,'III. Išlaidos'!$B:$B,$B$26,'III. Išlaidos'!$C:$C,C29,'III. Išlaidos'!$F:$F,"sąskaita")</f>
        <v>0</v>
      </c>
      <c r="H29" s="219">
        <f t="shared" si="8"/>
        <v>0</v>
      </c>
      <c r="I29" s="219">
        <f t="shared" si="9"/>
        <v>0</v>
      </c>
      <c r="J29" s="219">
        <f t="shared" si="10"/>
        <v>0</v>
      </c>
      <c r="K29" s="21"/>
      <c r="L29" s="40"/>
    </row>
    <row r="30" spans="1:13" ht="24" customHeight="1" x14ac:dyDescent="0.25">
      <c r="A30" s="140"/>
      <c r="B30" s="107"/>
      <c r="C30" s="108" t="s">
        <v>16</v>
      </c>
      <c r="D30" s="26"/>
      <c r="E30" s="20"/>
      <c r="F30" s="20"/>
      <c r="G30" s="219">
        <f>SUMIFS('III. Išlaidos'!$N:$N,'III. Išlaidos'!$B:$B,$B$26,'III. Išlaidos'!$C:$C,C30,'III. Išlaidos'!$F:$F,"sąskaita")</f>
        <v>0</v>
      </c>
      <c r="H30" s="219">
        <f t="shared" si="8"/>
        <v>0</v>
      </c>
      <c r="I30" s="219">
        <f t="shared" si="9"/>
        <v>0</v>
      </c>
      <c r="J30" s="219">
        <f t="shared" si="10"/>
        <v>0</v>
      </c>
      <c r="K30" s="21"/>
      <c r="L30" s="40"/>
    </row>
    <row r="31" spans="1:13" ht="24" customHeight="1" x14ac:dyDescent="0.25">
      <c r="A31" s="140"/>
      <c r="B31" s="107"/>
      <c r="C31" s="108" t="s">
        <v>18</v>
      </c>
      <c r="D31" s="26"/>
      <c r="E31" s="20"/>
      <c r="F31" s="20"/>
      <c r="G31" s="219">
        <f>SUMIFS('III. Išlaidos'!$N:$N,'III. Išlaidos'!$B:$B,$B$26,'III. Išlaidos'!$C:$C,C31,'III. Išlaidos'!$F:$F,"sąskaita")</f>
        <v>0</v>
      </c>
      <c r="H31" s="219">
        <f t="shared" si="8"/>
        <v>0</v>
      </c>
      <c r="I31" s="219">
        <f t="shared" si="9"/>
        <v>0</v>
      </c>
      <c r="J31" s="219">
        <f t="shared" si="10"/>
        <v>0</v>
      </c>
      <c r="K31" s="21"/>
      <c r="L31" s="40"/>
    </row>
    <row r="32" spans="1:13" ht="24" customHeight="1" x14ac:dyDescent="0.25">
      <c r="A32" s="140"/>
      <c r="B32" s="107"/>
      <c r="C32" s="108" t="s">
        <v>19</v>
      </c>
      <c r="D32" s="26"/>
      <c r="E32" s="20"/>
      <c r="F32" s="20"/>
      <c r="G32" s="219">
        <f>SUMIFS('III. Išlaidos'!$N:$N,'III. Išlaidos'!$B:$B,$B$26,'III. Išlaidos'!$C:$C,C32,'III. Išlaidos'!$F:$F,"sąskaita")</f>
        <v>0</v>
      </c>
      <c r="H32" s="219">
        <f t="shared" si="8"/>
        <v>0</v>
      </c>
      <c r="I32" s="219">
        <f t="shared" si="9"/>
        <v>0</v>
      </c>
      <c r="J32" s="219">
        <f t="shared" si="10"/>
        <v>0</v>
      </c>
      <c r="K32" s="21"/>
      <c r="L32" s="40"/>
    </row>
    <row r="33" spans="1:12" ht="24" customHeight="1" x14ac:dyDescent="0.25">
      <c r="A33" s="140"/>
      <c r="B33" s="107"/>
      <c r="C33" s="108" t="s">
        <v>20</v>
      </c>
      <c r="D33" s="26"/>
      <c r="E33" s="20"/>
      <c r="F33" s="20"/>
      <c r="G33" s="219">
        <f>SUMIFS('III. Išlaidos'!$N:$N,'III. Išlaidos'!$B:$B,$B$26,'III. Išlaidos'!$C:$C,C33,'III. Išlaidos'!$F:$F,"sąskaita")</f>
        <v>0</v>
      </c>
      <c r="H33" s="219">
        <f t="shared" si="8"/>
        <v>0</v>
      </c>
      <c r="I33" s="219">
        <f t="shared" si="9"/>
        <v>0</v>
      </c>
      <c r="J33" s="219">
        <f t="shared" si="10"/>
        <v>0</v>
      </c>
      <c r="K33" s="21"/>
      <c r="L33" s="40"/>
    </row>
    <row r="34" spans="1:12" ht="24" customHeight="1" x14ac:dyDescent="0.25">
      <c r="A34" s="140"/>
      <c r="B34" s="107"/>
      <c r="C34" s="108" t="s">
        <v>21</v>
      </c>
      <c r="D34" s="26"/>
      <c r="E34" s="20"/>
      <c r="F34" s="20"/>
      <c r="G34" s="219">
        <f>SUMIFS('III. Išlaidos'!$N:$N,'III. Išlaidos'!$B:$B,$B$26,'III. Išlaidos'!$C:$C,C34,'III. Išlaidos'!$F:$F,"sąskaita")</f>
        <v>0</v>
      </c>
      <c r="H34" s="219">
        <f t="shared" si="8"/>
        <v>0</v>
      </c>
      <c r="I34" s="219">
        <f t="shared" si="9"/>
        <v>0</v>
      </c>
      <c r="J34" s="219">
        <f t="shared" si="10"/>
        <v>0</v>
      </c>
      <c r="K34" s="21"/>
      <c r="L34" s="40"/>
    </row>
    <row r="35" spans="1:12" ht="24" customHeight="1" x14ac:dyDescent="0.25">
      <c r="A35" s="140"/>
      <c r="B35" s="107"/>
      <c r="C35" s="108" t="s">
        <v>22</v>
      </c>
      <c r="D35" s="20"/>
      <c r="E35" s="20"/>
      <c r="F35" s="20"/>
      <c r="G35" s="219">
        <f>SUMIFS('III. Išlaidos'!$N:$N,'III. Išlaidos'!$B:$B,$B$26,'III. Išlaidos'!$C:$C,C35,'III. Išlaidos'!$F:$F,"sąskaita")</f>
        <v>0</v>
      </c>
      <c r="H35" s="219">
        <f t="shared" si="8"/>
        <v>0</v>
      </c>
      <c r="I35" s="219">
        <f t="shared" si="9"/>
        <v>0</v>
      </c>
      <c r="J35" s="219">
        <f t="shared" si="10"/>
        <v>0</v>
      </c>
      <c r="K35" s="21"/>
      <c r="L35" s="40"/>
    </row>
    <row r="36" spans="1:12" ht="24" customHeight="1" x14ac:dyDescent="0.25">
      <c r="A36" s="140"/>
      <c r="B36" s="107"/>
      <c r="C36" s="108" t="s">
        <v>23</v>
      </c>
      <c r="D36" s="20"/>
      <c r="E36" s="20"/>
      <c r="F36" s="20"/>
      <c r="G36" s="219">
        <f>SUMIFS('III. Išlaidos'!$N:$N,'III. Išlaidos'!$B:$B,$B$26,'III. Išlaidos'!$C:$C,C36,'III. Išlaidos'!$F:$F,"sąskaita")</f>
        <v>0</v>
      </c>
      <c r="H36" s="219">
        <f t="shared" si="8"/>
        <v>0</v>
      </c>
      <c r="I36" s="219">
        <f t="shared" si="9"/>
        <v>0</v>
      </c>
      <c r="J36" s="219">
        <f t="shared" si="10"/>
        <v>0</v>
      </c>
      <c r="K36" s="21"/>
      <c r="L36" s="40"/>
    </row>
    <row r="37" spans="1:12" ht="24" customHeight="1" x14ac:dyDescent="0.25">
      <c r="A37" s="140"/>
      <c r="B37" s="107"/>
      <c r="C37" s="108" t="s">
        <v>24</v>
      </c>
      <c r="D37" s="20"/>
      <c r="E37" s="20"/>
      <c r="F37" s="20"/>
      <c r="G37" s="219">
        <f>SUMIFS('III. Išlaidos'!$N:$N,'III. Išlaidos'!$B:$B,$B$26,'III. Išlaidos'!$C:$C,C37,'III. Išlaidos'!$F:$F,"sąskaita")</f>
        <v>0</v>
      </c>
      <c r="H37" s="219">
        <f t="shared" ref="H37" si="11">F37+G37</f>
        <v>0</v>
      </c>
      <c r="I37" s="219">
        <f t="shared" ref="I37" si="12">D37-H37</f>
        <v>0</v>
      </c>
      <c r="J37" s="219">
        <f t="shared" ref="J37" si="13">E37-H37</f>
        <v>0</v>
      </c>
      <c r="K37" s="21"/>
      <c r="L37" s="40"/>
    </row>
    <row r="38" spans="1:12" ht="24" customHeight="1" x14ac:dyDescent="0.25">
      <c r="A38" s="140"/>
      <c r="B38" s="107"/>
      <c r="C38" s="108" t="s">
        <v>25</v>
      </c>
      <c r="D38" s="20"/>
      <c r="E38" s="20"/>
      <c r="F38" s="20"/>
      <c r="G38" s="219">
        <f>SUMIFS('III. Išlaidos'!$N:$N,'III. Išlaidos'!$B:$B,$B$26,'III. Išlaidos'!$C:$C,C38,'III. Išlaidos'!$F:$F,"sąskaita")</f>
        <v>0</v>
      </c>
      <c r="H38" s="219">
        <f t="shared" si="8"/>
        <v>0</v>
      </c>
      <c r="I38" s="219">
        <f t="shared" si="9"/>
        <v>0</v>
      </c>
      <c r="J38" s="219">
        <f t="shared" si="10"/>
        <v>0</v>
      </c>
      <c r="K38" s="21"/>
      <c r="L38" s="40"/>
    </row>
    <row r="39" spans="1:12" ht="24" customHeight="1" x14ac:dyDescent="0.25">
      <c r="A39" s="140"/>
      <c r="B39" s="107"/>
      <c r="C39" s="108" t="s">
        <v>26</v>
      </c>
      <c r="D39" s="20"/>
      <c r="E39" s="20"/>
      <c r="F39" s="20"/>
      <c r="G39" s="219">
        <f>SUMIFS('III. Išlaidos'!$N:$N,'III. Išlaidos'!$B:$B,$B$26,'III. Išlaidos'!$C:$C,C39,'III. Išlaidos'!$F:$F,"sąskaita")</f>
        <v>0</v>
      </c>
      <c r="H39" s="219">
        <f t="shared" si="8"/>
        <v>0</v>
      </c>
      <c r="I39" s="219">
        <f t="shared" si="9"/>
        <v>0</v>
      </c>
      <c r="J39" s="219">
        <f t="shared" si="10"/>
        <v>0</v>
      </c>
      <c r="K39" s="21"/>
      <c r="L39" s="40"/>
    </row>
    <row r="40" spans="1:12" ht="24" customHeight="1" x14ac:dyDescent="0.25">
      <c r="A40" s="140"/>
      <c r="B40" s="107"/>
      <c r="C40" s="108" t="s">
        <v>27</v>
      </c>
      <c r="D40" s="20"/>
      <c r="E40" s="20"/>
      <c r="F40" s="20"/>
      <c r="G40" s="219">
        <f>SUMIFS('III. Išlaidos'!$N:$N,'III. Išlaidos'!$B:$B,$B$26,'III. Išlaidos'!$C:$C,C40,'III. Išlaidos'!$F:$F,"sąskaita")</f>
        <v>0</v>
      </c>
      <c r="H40" s="219">
        <f t="shared" si="8"/>
        <v>0</v>
      </c>
      <c r="I40" s="219">
        <f t="shared" si="9"/>
        <v>0</v>
      </c>
      <c r="J40" s="219">
        <f t="shared" si="10"/>
        <v>0</v>
      </c>
      <c r="K40" s="21"/>
      <c r="L40" s="40"/>
    </row>
    <row r="41" spans="1:12" ht="24" customHeight="1" x14ac:dyDescent="0.25">
      <c r="A41" s="140"/>
      <c r="B41" s="107"/>
      <c r="C41" s="108" t="s">
        <v>28</v>
      </c>
      <c r="D41" s="20"/>
      <c r="E41" s="20"/>
      <c r="F41" s="20"/>
      <c r="G41" s="219">
        <f>SUMIFS('III. Išlaidos'!$N:$N,'III. Išlaidos'!$B:$B,$B$26,'III. Išlaidos'!$C:$C,C41,'III. Išlaidos'!$F:$F,"sąskaita")</f>
        <v>0</v>
      </c>
      <c r="H41" s="219">
        <f t="shared" si="8"/>
        <v>0</v>
      </c>
      <c r="I41" s="219">
        <f t="shared" si="9"/>
        <v>0</v>
      </c>
      <c r="J41" s="219">
        <f t="shared" si="10"/>
        <v>0</v>
      </c>
      <c r="K41" s="21"/>
      <c r="L41" s="40"/>
    </row>
    <row r="42" spans="1:12" ht="19.5" customHeight="1" x14ac:dyDescent="0.25">
      <c r="A42" s="129" t="s">
        <v>184</v>
      </c>
      <c r="B42" s="130"/>
      <c r="C42" s="131"/>
      <c r="D42" s="7">
        <f t="shared" ref="D42:J42" si="14">SUM(D26:D41)</f>
        <v>0</v>
      </c>
      <c r="E42" s="7">
        <f t="shared" si="14"/>
        <v>0</v>
      </c>
      <c r="F42" s="7">
        <f t="shared" si="14"/>
        <v>0</v>
      </c>
      <c r="G42" s="7">
        <f t="shared" si="14"/>
        <v>0</v>
      </c>
      <c r="H42" s="7">
        <f t="shared" si="14"/>
        <v>0</v>
      </c>
      <c r="I42" s="7">
        <f t="shared" si="14"/>
        <v>0</v>
      </c>
      <c r="J42" s="7">
        <f t="shared" si="14"/>
        <v>0</v>
      </c>
      <c r="K42" s="8"/>
      <c r="L42" s="8"/>
    </row>
    <row r="43" spans="1:12" ht="24" customHeight="1" x14ac:dyDescent="0.25">
      <c r="A43" s="140">
        <v>3</v>
      </c>
      <c r="B43" s="111" t="str">
        <f>IF('I. Priedangų sąrašas'!B7="","",'I. Priedangų sąrašas'!B7)</f>
        <v/>
      </c>
      <c r="C43" s="106" t="s">
        <v>0</v>
      </c>
      <c r="D43" s="20"/>
      <c r="E43" s="20"/>
      <c r="F43" s="20"/>
      <c r="G43" s="218">
        <f>SUMIFS('III. Išlaidos'!$N:$N,'III. Išlaidos'!$B:$B,$B$43,'III. Išlaidos'!$C:$C,C43,'III. Išlaidos'!$F:$F,"sąskaita")</f>
        <v>0</v>
      </c>
      <c r="H43" s="218">
        <f t="shared" ref="H43:H58" si="15">F43+G43</f>
        <v>0</v>
      </c>
      <c r="I43" s="218">
        <f t="shared" ref="I43:I58" si="16">D43-H43</f>
        <v>0</v>
      </c>
      <c r="J43" s="218">
        <f t="shared" ref="J43:J58" si="17">E43-H43</f>
        <v>0</v>
      </c>
      <c r="K43" s="21"/>
      <c r="L43" s="40"/>
    </row>
    <row r="44" spans="1:12" ht="24" customHeight="1" x14ac:dyDescent="0.25">
      <c r="A44" s="140"/>
      <c r="B44" s="107" t="str">
        <f>IF('I. Priedangų sąrašas'!B7="","",'I. Priedangų sąrašas'!C7)</f>
        <v/>
      </c>
      <c r="C44" s="108" t="s">
        <v>5</v>
      </c>
      <c r="D44" s="20"/>
      <c r="E44" s="18"/>
      <c r="F44" s="20"/>
      <c r="G44" s="218">
        <f>SUMIFS('III. Išlaidos'!$N:$N,'III. Išlaidos'!$B:$B,$B$43,'III. Išlaidos'!$C:$C,C44,'III. Išlaidos'!$F:$F,"sąskaita")</f>
        <v>0</v>
      </c>
      <c r="H44" s="218">
        <f t="shared" si="15"/>
        <v>0</v>
      </c>
      <c r="I44" s="218">
        <f t="shared" si="16"/>
        <v>0</v>
      </c>
      <c r="J44" s="218">
        <f t="shared" si="17"/>
        <v>0</v>
      </c>
      <c r="K44" s="21"/>
      <c r="L44" s="40"/>
    </row>
    <row r="45" spans="1:12" ht="24" customHeight="1" x14ac:dyDescent="0.25">
      <c r="A45" s="140"/>
      <c r="B45" s="107"/>
      <c r="C45" s="108" t="s">
        <v>10</v>
      </c>
      <c r="D45" s="20"/>
      <c r="E45" s="18"/>
      <c r="F45" s="20"/>
      <c r="G45" s="218">
        <f>SUMIFS('III. Išlaidos'!$N:$N,'III. Išlaidos'!$B:$B,$B$43,'III. Išlaidos'!$C:$C,C45,'III. Išlaidos'!$F:$F,"sąskaita")</f>
        <v>0</v>
      </c>
      <c r="H45" s="219">
        <f t="shared" si="15"/>
        <v>0</v>
      </c>
      <c r="I45" s="219">
        <f t="shared" si="16"/>
        <v>0</v>
      </c>
      <c r="J45" s="219">
        <f t="shared" si="17"/>
        <v>0</v>
      </c>
      <c r="K45" s="21"/>
      <c r="L45" s="40"/>
    </row>
    <row r="46" spans="1:12" ht="24" customHeight="1" x14ac:dyDescent="0.25">
      <c r="A46" s="140"/>
      <c r="B46" s="107"/>
      <c r="C46" s="108" t="s">
        <v>13</v>
      </c>
      <c r="D46" s="20"/>
      <c r="E46" s="18"/>
      <c r="F46" s="20"/>
      <c r="G46" s="218">
        <f>SUMIFS('III. Išlaidos'!$N:$N,'III. Išlaidos'!$B:$B,$B$43,'III. Išlaidos'!$C:$C,C46,'III. Išlaidos'!$F:$F,"sąskaita")</f>
        <v>0</v>
      </c>
      <c r="H46" s="219">
        <f t="shared" si="15"/>
        <v>0</v>
      </c>
      <c r="I46" s="219">
        <f t="shared" si="16"/>
        <v>0</v>
      </c>
      <c r="J46" s="219">
        <f t="shared" si="17"/>
        <v>0</v>
      </c>
      <c r="K46" s="21"/>
      <c r="L46" s="40"/>
    </row>
    <row r="47" spans="1:12" ht="24" customHeight="1" x14ac:dyDescent="0.25">
      <c r="A47" s="140"/>
      <c r="B47" s="107"/>
      <c r="C47" s="108" t="s">
        <v>16</v>
      </c>
      <c r="D47" s="20"/>
      <c r="E47" s="18"/>
      <c r="F47" s="20"/>
      <c r="G47" s="218">
        <f>SUMIFS('III. Išlaidos'!$N:$N,'III. Išlaidos'!$B:$B,$B$43,'III. Išlaidos'!$C:$C,C47,'III. Išlaidos'!$F:$F,"sąskaita")</f>
        <v>0</v>
      </c>
      <c r="H47" s="219">
        <f t="shared" si="15"/>
        <v>0</v>
      </c>
      <c r="I47" s="219">
        <f t="shared" si="16"/>
        <v>0</v>
      </c>
      <c r="J47" s="219">
        <f t="shared" si="17"/>
        <v>0</v>
      </c>
      <c r="K47" s="21"/>
      <c r="L47" s="40"/>
    </row>
    <row r="48" spans="1:12" ht="24" customHeight="1" x14ac:dyDescent="0.25">
      <c r="A48" s="140"/>
      <c r="B48" s="107"/>
      <c r="C48" s="108" t="s">
        <v>18</v>
      </c>
      <c r="D48" s="20"/>
      <c r="E48" s="18"/>
      <c r="F48" s="20"/>
      <c r="G48" s="218">
        <f>SUMIFS('III. Išlaidos'!$N:$N,'III. Išlaidos'!$B:$B,$B$43,'III. Išlaidos'!$C:$C,C48,'III. Išlaidos'!$F:$F,"sąskaita")</f>
        <v>0</v>
      </c>
      <c r="H48" s="219">
        <f t="shared" si="15"/>
        <v>0</v>
      </c>
      <c r="I48" s="219">
        <f t="shared" si="16"/>
        <v>0</v>
      </c>
      <c r="J48" s="219">
        <f t="shared" si="17"/>
        <v>0</v>
      </c>
      <c r="K48" s="21"/>
      <c r="L48" s="40"/>
    </row>
    <row r="49" spans="1:12" ht="24" customHeight="1" x14ac:dyDescent="0.25">
      <c r="A49" s="140"/>
      <c r="B49" s="107"/>
      <c r="C49" s="108" t="s">
        <v>19</v>
      </c>
      <c r="D49" s="20"/>
      <c r="E49" s="18"/>
      <c r="F49" s="20"/>
      <c r="G49" s="218">
        <f>SUMIFS('III. Išlaidos'!$N:$N,'III. Išlaidos'!$B:$B,$B$43,'III. Išlaidos'!$C:$C,C49,'III. Išlaidos'!$F:$F,"sąskaita")</f>
        <v>0</v>
      </c>
      <c r="H49" s="219">
        <f t="shared" si="15"/>
        <v>0</v>
      </c>
      <c r="I49" s="219">
        <f t="shared" si="16"/>
        <v>0</v>
      </c>
      <c r="J49" s="219">
        <f t="shared" si="17"/>
        <v>0</v>
      </c>
      <c r="K49" s="21"/>
      <c r="L49" s="40"/>
    </row>
    <row r="50" spans="1:12" ht="24" customHeight="1" x14ac:dyDescent="0.25">
      <c r="A50" s="140"/>
      <c r="B50" s="107"/>
      <c r="C50" s="108" t="s">
        <v>20</v>
      </c>
      <c r="D50" s="20"/>
      <c r="E50" s="18"/>
      <c r="F50" s="20"/>
      <c r="G50" s="218">
        <f>SUMIFS('III. Išlaidos'!$N:$N,'III. Išlaidos'!$B:$B,$B$43,'III. Išlaidos'!$C:$C,C50,'III. Išlaidos'!$F:$F,"sąskaita")</f>
        <v>0</v>
      </c>
      <c r="H50" s="219">
        <f t="shared" si="15"/>
        <v>0</v>
      </c>
      <c r="I50" s="219">
        <f t="shared" si="16"/>
        <v>0</v>
      </c>
      <c r="J50" s="219">
        <f t="shared" si="17"/>
        <v>0</v>
      </c>
      <c r="K50" s="21"/>
      <c r="L50" s="40"/>
    </row>
    <row r="51" spans="1:12" ht="24" customHeight="1" x14ac:dyDescent="0.25">
      <c r="A51" s="140"/>
      <c r="B51" s="107"/>
      <c r="C51" s="108" t="s">
        <v>21</v>
      </c>
      <c r="D51" s="20"/>
      <c r="E51" s="18"/>
      <c r="F51" s="20"/>
      <c r="G51" s="218">
        <f>SUMIFS('III. Išlaidos'!$N:$N,'III. Išlaidos'!$B:$B,$B$43,'III. Išlaidos'!$C:$C,C51,'III. Išlaidos'!$F:$F,"sąskaita")</f>
        <v>0</v>
      </c>
      <c r="H51" s="219">
        <f t="shared" si="15"/>
        <v>0</v>
      </c>
      <c r="I51" s="219">
        <f t="shared" si="16"/>
        <v>0</v>
      </c>
      <c r="J51" s="219">
        <f t="shared" si="17"/>
        <v>0</v>
      </c>
      <c r="K51" s="21"/>
      <c r="L51" s="40"/>
    </row>
    <row r="52" spans="1:12" ht="24" customHeight="1" x14ac:dyDescent="0.25">
      <c r="A52" s="140"/>
      <c r="B52" s="107"/>
      <c r="C52" s="108" t="s">
        <v>22</v>
      </c>
      <c r="D52" s="20"/>
      <c r="E52" s="20"/>
      <c r="F52" s="20"/>
      <c r="G52" s="218">
        <f>SUMIFS('III. Išlaidos'!$N:$N,'III. Išlaidos'!$B:$B,$B$43,'III. Išlaidos'!$C:$C,C52,'III. Išlaidos'!$F:$F,"sąskaita")</f>
        <v>0</v>
      </c>
      <c r="H52" s="218">
        <f t="shared" si="15"/>
        <v>0</v>
      </c>
      <c r="I52" s="218">
        <f t="shared" si="16"/>
        <v>0</v>
      </c>
      <c r="J52" s="218">
        <f t="shared" si="17"/>
        <v>0</v>
      </c>
      <c r="K52" s="21"/>
      <c r="L52" s="40"/>
    </row>
    <row r="53" spans="1:12" ht="24" customHeight="1" x14ac:dyDescent="0.25">
      <c r="A53" s="140"/>
      <c r="B53" s="107"/>
      <c r="C53" s="108" t="s">
        <v>23</v>
      </c>
      <c r="D53" s="20"/>
      <c r="E53" s="20"/>
      <c r="F53" s="20"/>
      <c r="G53" s="218">
        <f>SUMIFS('III. Išlaidos'!$N:$N,'III. Išlaidos'!$B:$B,$B$43,'III. Išlaidos'!$C:$C,C53,'III. Išlaidos'!$F:$F,"sąskaita")</f>
        <v>0</v>
      </c>
      <c r="H53" s="218">
        <f t="shared" si="15"/>
        <v>0</v>
      </c>
      <c r="I53" s="218">
        <f t="shared" si="16"/>
        <v>0</v>
      </c>
      <c r="J53" s="218">
        <f t="shared" si="17"/>
        <v>0</v>
      </c>
      <c r="K53" s="21"/>
      <c r="L53" s="40"/>
    </row>
    <row r="54" spans="1:12" ht="24" customHeight="1" x14ac:dyDescent="0.25">
      <c r="A54" s="140"/>
      <c r="B54" s="107"/>
      <c r="C54" s="108" t="s">
        <v>24</v>
      </c>
      <c r="D54" s="20"/>
      <c r="E54" s="20"/>
      <c r="F54" s="20"/>
      <c r="G54" s="218">
        <f>SUMIFS('III. Išlaidos'!$N:$N,'III. Išlaidos'!$B:$B,$B$43,'III. Išlaidos'!$C:$C,C54,'III. Išlaidos'!$F:$F,"sąskaita")</f>
        <v>0</v>
      </c>
      <c r="H54" s="218">
        <f t="shared" si="15"/>
        <v>0</v>
      </c>
      <c r="I54" s="218">
        <f t="shared" si="16"/>
        <v>0</v>
      </c>
      <c r="J54" s="218">
        <f t="shared" si="17"/>
        <v>0</v>
      </c>
      <c r="K54" s="21"/>
      <c r="L54" s="40"/>
    </row>
    <row r="55" spans="1:12" ht="24" customHeight="1" x14ac:dyDescent="0.25">
      <c r="A55" s="140"/>
      <c r="B55" s="107"/>
      <c r="C55" s="108" t="s">
        <v>25</v>
      </c>
      <c r="D55" s="20"/>
      <c r="E55" s="20"/>
      <c r="F55" s="20"/>
      <c r="G55" s="218">
        <f>SUMIFS('III. Išlaidos'!$N:$N,'III. Išlaidos'!$B:$B,$B$43,'III. Išlaidos'!$C:$C,C55,'III. Išlaidos'!$F:$F,"sąskaita")</f>
        <v>0</v>
      </c>
      <c r="H55" s="218">
        <f t="shared" si="15"/>
        <v>0</v>
      </c>
      <c r="I55" s="218">
        <f t="shared" si="16"/>
        <v>0</v>
      </c>
      <c r="J55" s="218">
        <f t="shared" si="17"/>
        <v>0</v>
      </c>
      <c r="K55" s="21"/>
      <c r="L55" s="40"/>
    </row>
    <row r="56" spans="1:12" ht="24" customHeight="1" x14ac:dyDescent="0.25">
      <c r="A56" s="140"/>
      <c r="B56" s="107"/>
      <c r="C56" s="108" t="s">
        <v>26</v>
      </c>
      <c r="D56" s="20"/>
      <c r="E56" s="20"/>
      <c r="F56" s="20"/>
      <c r="G56" s="218">
        <f>SUMIFS('III. Išlaidos'!$N:$N,'III. Išlaidos'!$B:$B,$B$43,'III. Išlaidos'!$C:$C,C56,'III. Išlaidos'!$F:$F,"sąskaita")</f>
        <v>0</v>
      </c>
      <c r="H56" s="218">
        <f t="shared" si="15"/>
        <v>0</v>
      </c>
      <c r="I56" s="218">
        <f t="shared" si="16"/>
        <v>0</v>
      </c>
      <c r="J56" s="218">
        <f t="shared" si="17"/>
        <v>0</v>
      </c>
      <c r="K56" s="21"/>
      <c r="L56" s="40"/>
    </row>
    <row r="57" spans="1:12" ht="24" customHeight="1" x14ac:dyDescent="0.25">
      <c r="A57" s="140"/>
      <c r="B57" s="107"/>
      <c r="C57" s="108" t="s">
        <v>27</v>
      </c>
      <c r="D57" s="20"/>
      <c r="E57" s="20"/>
      <c r="F57" s="20"/>
      <c r="G57" s="218">
        <f>SUMIFS('III. Išlaidos'!$N:$N,'III. Išlaidos'!$B:$B,$B$43,'III. Išlaidos'!$C:$C,C57,'III. Išlaidos'!$F:$F,"sąskaita")</f>
        <v>0</v>
      </c>
      <c r="H57" s="218">
        <f t="shared" si="15"/>
        <v>0</v>
      </c>
      <c r="I57" s="218">
        <f t="shared" si="16"/>
        <v>0</v>
      </c>
      <c r="J57" s="218">
        <f t="shared" si="17"/>
        <v>0</v>
      </c>
      <c r="K57" s="21"/>
      <c r="L57" s="40"/>
    </row>
    <row r="58" spans="1:12" ht="24" customHeight="1" x14ac:dyDescent="0.25">
      <c r="A58" s="140"/>
      <c r="B58" s="109"/>
      <c r="C58" s="108" t="s">
        <v>28</v>
      </c>
      <c r="D58" s="20"/>
      <c r="E58" s="20"/>
      <c r="F58" s="20"/>
      <c r="G58" s="218">
        <f>SUMIFS('III. Išlaidos'!$N:$N,'III. Išlaidos'!$B:$B,$B$43,'III. Išlaidos'!$C:$C,C58,'III. Išlaidos'!$F:$F,"sąskaita")</f>
        <v>0</v>
      </c>
      <c r="H58" s="218">
        <f t="shared" si="15"/>
        <v>0</v>
      </c>
      <c r="I58" s="218">
        <f t="shared" si="16"/>
        <v>0</v>
      </c>
      <c r="J58" s="218">
        <f t="shared" si="17"/>
        <v>0</v>
      </c>
      <c r="K58" s="21"/>
      <c r="L58" s="40"/>
    </row>
    <row r="59" spans="1:12" ht="19.5" customHeight="1" x14ac:dyDescent="0.25">
      <c r="A59" s="129" t="s">
        <v>185</v>
      </c>
      <c r="B59" s="130"/>
      <c r="C59" s="131"/>
      <c r="D59" s="7">
        <f t="shared" ref="D59:J59" si="18">SUM(D43:D58)</f>
        <v>0</v>
      </c>
      <c r="E59" s="7">
        <f t="shared" si="18"/>
        <v>0</v>
      </c>
      <c r="F59" s="7">
        <f t="shared" si="18"/>
        <v>0</v>
      </c>
      <c r="G59" s="7">
        <f t="shared" si="18"/>
        <v>0</v>
      </c>
      <c r="H59" s="7">
        <f t="shared" si="18"/>
        <v>0</v>
      </c>
      <c r="I59" s="7">
        <f t="shared" si="18"/>
        <v>0</v>
      </c>
      <c r="J59" s="7">
        <f t="shared" si="18"/>
        <v>0</v>
      </c>
      <c r="K59" s="8"/>
      <c r="L59" s="8"/>
    </row>
    <row r="60" spans="1:12" ht="24" customHeight="1" x14ac:dyDescent="0.25">
      <c r="A60" s="140">
        <v>4</v>
      </c>
      <c r="B60" s="111" t="str">
        <f>IF('I. Priedangų sąrašas'!B8="","",'I. Priedangų sąrašas'!B8)</f>
        <v/>
      </c>
      <c r="C60" s="106" t="s">
        <v>0</v>
      </c>
      <c r="D60" s="20"/>
      <c r="E60" s="20"/>
      <c r="F60" s="20"/>
      <c r="G60" s="218">
        <f>SUMIFS('III. Išlaidos'!$N:$N,'III. Išlaidos'!$B:$B,$B$60,'III. Išlaidos'!$C:$C,C60,'III. Išlaidos'!$F:$F,"sąskaita")</f>
        <v>0</v>
      </c>
      <c r="H60" s="218">
        <f t="shared" ref="H60:H75" si="19">F60+G60</f>
        <v>0</v>
      </c>
      <c r="I60" s="218">
        <f t="shared" ref="I60:I75" si="20">D60-H60</f>
        <v>0</v>
      </c>
      <c r="J60" s="218">
        <f t="shared" ref="J60:J75" si="21">E60-H60</f>
        <v>0</v>
      </c>
      <c r="K60" s="21"/>
      <c r="L60" s="40"/>
    </row>
    <row r="61" spans="1:12" ht="24" customHeight="1" x14ac:dyDescent="0.25">
      <c r="A61" s="140"/>
      <c r="B61" s="107" t="str">
        <f>IF('I. Priedangų sąrašas'!B8="","",'I. Priedangų sąrašas'!C8)</f>
        <v/>
      </c>
      <c r="C61" s="108" t="s">
        <v>5</v>
      </c>
      <c r="D61" s="20"/>
      <c r="E61" s="18"/>
      <c r="F61" s="20"/>
      <c r="G61" s="218">
        <f>SUMIFS('III. Išlaidos'!$N:$N,'III. Išlaidos'!$B:$B,$B$60,'III. Išlaidos'!$C:$C,C61,'III. Išlaidos'!$F:$F,"sąskaita")</f>
        <v>0</v>
      </c>
      <c r="H61" s="218">
        <f t="shared" si="19"/>
        <v>0</v>
      </c>
      <c r="I61" s="218">
        <f t="shared" si="20"/>
        <v>0</v>
      </c>
      <c r="J61" s="218">
        <f t="shared" si="21"/>
        <v>0</v>
      </c>
      <c r="K61" s="21"/>
      <c r="L61" s="40"/>
    </row>
    <row r="62" spans="1:12" ht="24" customHeight="1" x14ac:dyDescent="0.25">
      <c r="A62" s="140"/>
      <c r="B62" s="107"/>
      <c r="C62" s="108" t="s">
        <v>10</v>
      </c>
      <c r="D62" s="20"/>
      <c r="E62" s="18"/>
      <c r="F62" s="20"/>
      <c r="G62" s="218">
        <f>SUMIFS('III. Išlaidos'!$N:$N,'III. Išlaidos'!$B:$B,$B$60,'III. Išlaidos'!$C:$C,C62,'III. Išlaidos'!$F:$F,"sąskaita")</f>
        <v>0</v>
      </c>
      <c r="H62" s="219">
        <f t="shared" si="19"/>
        <v>0</v>
      </c>
      <c r="I62" s="219">
        <f t="shared" si="20"/>
        <v>0</v>
      </c>
      <c r="J62" s="219">
        <f t="shared" si="21"/>
        <v>0</v>
      </c>
      <c r="K62" s="21"/>
      <c r="L62" s="40"/>
    </row>
    <row r="63" spans="1:12" ht="24" customHeight="1" x14ac:dyDescent="0.25">
      <c r="A63" s="140"/>
      <c r="B63" s="107"/>
      <c r="C63" s="108" t="s">
        <v>13</v>
      </c>
      <c r="D63" s="20"/>
      <c r="E63" s="18"/>
      <c r="F63" s="20"/>
      <c r="G63" s="218">
        <f>SUMIFS('III. Išlaidos'!$N:$N,'III. Išlaidos'!$B:$B,$B$60,'III. Išlaidos'!$C:$C,C63,'III. Išlaidos'!$F:$F,"sąskaita")</f>
        <v>0</v>
      </c>
      <c r="H63" s="219">
        <f t="shared" si="19"/>
        <v>0</v>
      </c>
      <c r="I63" s="219">
        <f t="shared" si="20"/>
        <v>0</v>
      </c>
      <c r="J63" s="219">
        <f t="shared" si="21"/>
        <v>0</v>
      </c>
      <c r="K63" s="21"/>
      <c r="L63" s="40"/>
    </row>
    <row r="64" spans="1:12" ht="24" customHeight="1" x14ac:dyDescent="0.25">
      <c r="A64" s="140"/>
      <c r="B64" s="107"/>
      <c r="C64" s="108" t="s">
        <v>16</v>
      </c>
      <c r="D64" s="20"/>
      <c r="E64" s="18"/>
      <c r="F64" s="20"/>
      <c r="G64" s="218">
        <f>SUMIFS('III. Išlaidos'!$N:$N,'III. Išlaidos'!$B:$B,$B$60,'III. Išlaidos'!$C:$C,C64,'III. Išlaidos'!$F:$F,"sąskaita")</f>
        <v>0</v>
      </c>
      <c r="H64" s="219">
        <f t="shared" si="19"/>
        <v>0</v>
      </c>
      <c r="I64" s="219">
        <f t="shared" si="20"/>
        <v>0</v>
      </c>
      <c r="J64" s="219">
        <f t="shared" si="21"/>
        <v>0</v>
      </c>
      <c r="K64" s="21"/>
      <c r="L64" s="40"/>
    </row>
    <row r="65" spans="1:12" ht="24" customHeight="1" x14ac:dyDescent="0.25">
      <c r="A65" s="140"/>
      <c r="B65" s="107"/>
      <c r="C65" s="108" t="s">
        <v>18</v>
      </c>
      <c r="D65" s="20"/>
      <c r="E65" s="18"/>
      <c r="F65" s="20"/>
      <c r="G65" s="218">
        <f>SUMIFS('III. Išlaidos'!$N:$N,'III. Išlaidos'!$B:$B,$B$60,'III. Išlaidos'!$C:$C,C65,'III. Išlaidos'!$F:$F,"sąskaita")</f>
        <v>0</v>
      </c>
      <c r="H65" s="219">
        <f t="shared" si="19"/>
        <v>0</v>
      </c>
      <c r="I65" s="219">
        <f t="shared" si="20"/>
        <v>0</v>
      </c>
      <c r="J65" s="219">
        <f t="shared" si="21"/>
        <v>0</v>
      </c>
      <c r="K65" s="21"/>
      <c r="L65" s="40"/>
    </row>
    <row r="66" spans="1:12" ht="24" customHeight="1" x14ac:dyDescent="0.25">
      <c r="A66" s="140"/>
      <c r="B66" s="107"/>
      <c r="C66" s="108" t="s">
        <v>19</v>
      </c>
      <c r="D66" s="20"/>
      <c r="E66" s="18"/>
      <c r="F66" s="20"/>
      <c r="G66" s="218">
        <f>SUMIFS('III. Išlaidos'!$N:$N,'III. Išlaidos'!$B:$B,$B$60,'III. Išlaidos'!$C:$C,C66,'III. Išlaidos'!$F:$F,"sąskaita")</f>
        <v>0</v>
      </c>
      <c r="H66" s="219">
        <f t="shared" si="19"/>
        <v>0</v>
      </c>
      <c r="I66" s="219">
        <f t="shared" si="20"/>
        <v>0</v>
      </c>
      <c r="J66" s="219">
        <f t="shared" si="21"/>
        <v>0</v>
      </c>
      <c r="K66" s="21"/>
      <c r="L66" s="40"/>
    </row>
    <row r="67" spans="1:12" ht="24" customHeight="1" x14ac:dyDescent="0.25">
      <c r="A67" s="140"/>
      <c r="B67" s="107"/>
      <c r="C67" s="108" t="s">
        <v>20</v>
      </c>
      <c r="D67" s="20"/>
      <c r="E67" s="18"/>
      <c r="F67" s="20"/>
      <c r="G67" s="218">
        <f>SUMIFS('III. Išlaidos'!$N:$N,'III. Išlaidos'!$B:$B,$B$60,'III. Išlaidos'!$C:$C,C67,'III. Išlaidos'!$F:$F,"sąskaita")</f>
        <v>0</v>
      </c>
      <c r="H67" s="219">
        <f t="shared" si="19"/>
        <v>0</v>
      </c>
      <c r="I67" s="219">
        <f t="shared" si="20"/>
        <v>0</v>
      </c>
      <c r="J67" s="219">
        <f t="shared" si="21"/>
        <v>0</v>
      </c>
      <c r="K67" s="21"/>
      <c r="L67" s="40"/>
    </row>
    <row r="68" spans="1:12" ht="24" customHeight="1" x14ac:dyDescent="0.25">
      <c r="A68" s="140"/>
      <c r="B68" s="107"/>
      <c r="C68" s="108" t="s">
        <v>21</v>
      </c>
      <c r="D68" s="20"/>
      <c r="E68" s="18"/>
      <c r="F68" s="20"/>
      <c r="G68" s="218">
        <f>SUMIFS('III. Išlaidos'!$N:$N,'III. Išlaidos'!$B:$B,$B$60,'III. Išlaidos'!$C:$C,C68,'III. Išlaidos'!$F:$F,"sąskaita")</f>
        <v>0</v>
      </c>
      <c r="H68" s="219">
        <f t="shared" si="19"/>
        <v>0</v>
      </c>
      <c r="I68" s="219">
        <f t="shared" si="20"/>
        <v>0</v>
      </c>
      <c r="J68" s="219">
        <f t="shared" si="21"/>
        <v>0</v>
      </c>
      <c r="K68" s="21"/>
      <c r="L68" s="40"/>
    </row>
    <row r="69" spans="1:12" ht="24" customHeight="1" x14ac:dyDescent="0.25">
      <c r="A69" s="140"/>
      <c r="B69" s="107"/>
      <c r="C69" s="108" t="s">
        <v>22</v>
      </c>
      <c r="D69" s="20"/>
      <c r="E69" s="20"/>
      <c r="F69" s="20"/>
      <c r="G69" s="218">
        <f>SUMIFS('III. Išlaidos'!$N:$N,'III. Išlaidos'!$B:$B,$B$60,'III. Išlaidos'!$C:$C,C69,'III. Išlaidos'!$F:$F,"sąskaita")</f>
        <v>0</v>
      </c>
      <c r="H69" s="218">
        <f t="shared" si="19"/>
        <v>0</v>
      </c>
      <c r="I69" s="218">
        <f t="shared" si="20"/>
        <v>0</v>
      </c>
      <c r="J69" s="218">
        <f t="shared" si="21"/>
        <v>0</v>
      </c>
      <c r="K69" s="21"/>
      <c r="L69" s="40"/>
    </row>
    <row r="70" spans="1:12" ht="24" customHeight="1" x14ac:dyDescent="0.25">
      <c r="A70" s="140"/>
      <c r="B70" s="107"/>
      <c r="C70" s="108" t="s">
        <v>23</v>
      </c>
      <c r="D70" s="20"/>
      <c r="E70" s="20"/>
      <c r="F70" s="20"/>
      <c r="G70" s="218">
        <f>SUMIFS('III. Išlaidos'!$N:$N,'III. Išlaidos'!$B:$B,$B$60,'III. Išlaidos'!$C:$C,C70,'III. Išlaidos'!$F:$F,"sąskaita")</f>
        <v>0</v>
      </c>
      <c r="H70" s="218">
        <f t="shared" si="19"/>
        <v>0</v>
      </c>
      <c r="I70" s="218">
        <f t="shared" si="20"/>
        <v>0</v>
      </c>
      <c r="J70" s="218">
        <f t="shared" si="21"/>
        <v>0</v>
      </c>
      <c r="K70" s="21"/>
      <c r="L70" s="40"/>
    </row>
    <row r="71" spans="1:12" ht="24" customHeight="1" x14ac:dyDescent="0.25">
      <c r="A71" s="140"/>
      <c r="B71" s="107"/>
      <c r="C71" s="108" t="s">
        <v>24</v>
      </c>
      <c r="D71" s="20"/>
      <c r="E71" s="20"/>
      <c r="F71" s="20"/>
      <c r="G71" s="218">
        <f>SUMIFS('III. Išlaidos'!$N:$N,'III. Išlaidos'!$B:$B,$B$60,'III. Išlaidos'!$C:$C,C71,'III. Išlaidos'!$F:$F,"sąskaita")</f>
        <v>0</v>
      </c>
      <c r="H71" s="218">
        <f t="shared" si="19"/>
        <v>0</v>
      </c>
      <c r="I71" s="218">
        <f t="shared" si="20"/>
        <v>0</v>
      </c>
      <c r="J71" s="218">
        <f t="shared" si="21"/>
        <v>0</v>
      </c>
      <c r="K71" s="21"/>
      <c r="L71" s="40"/>
    </row>
    <row r="72" spans="1:12" ht="24" customHeight="1" x14ac:dyDescent="0.25">
      <c r="A72" s="140"/>
      <c r="B72" s="107"/>
      <c r="C72" s="108" t="s">
        <v>25</v>
      </c>
      <c r="D72" s="20"/>
      <c r="E72" s="20"/>
      <c r="F72" s="20"/>
      <c r="G72" s="218">
        <f>SUMIFS('III. Išlaidos'!$N:$N,'III. Išlaidos'!$B:$B,$B$60,'III. Išlaidos'!$C:$C,C72,'III. Išlaidos'!$F:$F,"sąskaita")</f>
        <v>0</v>
      </c>
      <c r="H72" s="218">
        <f t="shared" si="19"/>
        <v>0</v>
      </c>
      <c r="I72" s="218">
        <f t="shared" si="20"/>
        <v>0</v>
      </c>
      <c r="J72" s="218">
        <f t="shared" si="21"/>
        <v>0</v>
      </c>
      <c r="K72" s="21"/>
      <c r="L72" s="40"/>
    </row>
    <row r="73" spans="1:12" ht="24" customHeight="1" x14ac:dyDescent="0.25">
      <c r="A73" s="140"/>
      <c r="B73" s="107"/>
      <c r="C73" s="108" t="s">
        <v>26</v>
      </c>
      <c r="D73" s="20"/>
      <c r="E73" s="20"/>
      <c r="F73" s="20"/>
      <c r="G73" s="218">
        <f>SUMIFS('III. Išlaidos'!$N:$N,'III. Išlaidos'!$B:$B,$B$60,'III. Išlaidos'!$C:$C,C73,'III. Išlaidos'!$F:$F,"sąskaita")</f>
        <v>0</v>
      </c>
      <c r="H73" s="218">
        <f t="shared" si="19"/>
        <v>0</v>
      </c>
      <c r="I73" s="218">
        <f t="shared" si="20"/>
        <v>0</v>
      </c>
      <c r="J73" s="218">
        <f t="shared" si="21"/>
        <v>0</v>
      </c>
      <c r="K73" s="21"/>
      <c r="L73" s="40"/>
    </row>
    <row r="74" spans="1:12" ht="24" customHeight="1" x14ac:dyDescent="0.25">
      <c r="A74" s="140"/>
      <c r="B74" s="107"/>
      <c r="C74" s="108" t="s">
        <v>27</v>
      </c>
      <c r="D74" s="20"/>
      <c r="E74" s="20"/>
      <c r="F74" s="20"/>
      <c r="G74" s="218">
        <f>SUMIFS('III. Išlaidos'!$N:$N,'III. Išlaidos'!$B:$B,$B$60,'III. Išlaidos'!$C:$C,C74,'III. Išlaidos'!$F:$F,"sąskaita")</f>
        <v>0</v>
      </c>
      <c r="H74" s="218">
        <f t="shared" si="19"/>
        <v>0</v>
      </c>
      <c r="I74" s="218">
        <f t="shared" si="20"/>
        <v>0</v>
      </c>
      <c r="J74" s="218">
        <f t="shared" si="21"/>
        <v>0</v>
      </c>
      <c r="K74" s="21"/>
      <c r="L74" s="40"/>
    </row>
    <row r="75" spans="1:12" ht="24" customHeight="1" x14ac:dyDescent="0.25">
      <c r="A75" s="140"/>
      <c r="B75" s="109"/>
      <c r="C75" s="108" t="s">
        <v>28</v>
      </c>
      <c r="D75" s="20"/>
      <c r="E75" s="20"/>
      <c r="F75" s="20"/>
      <c r="G75" s="218">
        <f>SUMIFS('III. Išlaidos'!$N:$N,'III. Išlaidos'!$B:$B,$B$60,'III. Išlaidos'!$C:$C,C75,'III. Išlaidos'!$F:$F,"sąskaita")</f>
        <v>0</v>
      </c>
      <c r="H75" s="218">
        <f t="shared" si="19"/>
        <v>0</v>
      </c>
      <c r="I75" s="218">
        <f t="shared" si="20"/>
        <v>0</v>
      </c>
      <c r="J75" s="218">
        <f t="shared" si="21"/>
        <v>0</v>
      </c>
      <c r="K75" s="21"/>
      <c r="L75" s="40"/>
    </row>
    <row r="76" spans="1:12" ht="19.5" customHeight="1" x14ac:dyDescent="0.25">
      <c r="A76" s="129" t="s">
        <v>186</v>
      </c>
      <c r="B76" s="130"/>
      <c r="C76" s="131"/>
      <c r="D76" s="7">
        <f>SUM(D60:D75)</f>
        <v>0</v>
      </c>
      <c r="E76" s="7">
        <f>SUM(E60:E75)</f>
        <v>0</v>
      </c>
      <c r="F76" s="7">
        <f>SUM(F60:F75)</f>
        <v>0</v>
      </c>
      <c r="G76" s="225">
        <f t="shared" ref="G76:J76" si="22">SUM(G60:G75)</f>
        <v>0</v>
      </c>
      <c r="H76" s="225">
        <f t="shared" si="22"/>
        <v>0</v>
      </c>
      <c r="I76" s="225">
        <f t="shared" si="22"/>
        <v>0</v>
      </c>
      <c r="J76" s="225">
        <f t="shared" si="22"/>
        <v>0</v>
      </c>
      <c r="K76" s="8"/>
      <c r="L76" s="8"/>
    </row>
    <row r="77" spans="1:12" ht="24" customHeight="1" x14ac:dyDescent="0.25">
      <c r="A77" s="140">
        <v>5</v>
      </c>
      <c r="B77" s="111" t="str">
        <f>IF('I. Priedangų sąrašas'!B9="","",'I. Priedangų sąrašas'!B9)</f>
        <v/>
      </c>
      <c r="C77" s="106" t="s">
        <v>0</v>
      </c>
      <c r="D77" s="20"/>
      <c r="E77" s="20"/>
      <c r="F77" s="20"/>
      <c r="G77" s="218">
        <f>SUMIFS('III. Išlaidos'!$N:$N,'III. Išlaidos'!$B:$B,$B$77,'III. Išlaidos'!$C:$C,C77,'III. Išlaidos'!$F:$F,"sąskaita")</f>
        <v>0</v>
      </c>
      <c r="H77" s="218">
        <f t="shared" ref="H77:H92" si="23">F77+G77</f>
        <v>0</v>
      </c>
      <c r="I77" s="218">
        <f t="shared" ref="I77:I92" si="24">D77-H77</f>
        <v>0</v>
      </c>
      <c r="J77" s="218">
        <f t="shared" ref="J77:J92" si="25">E77-H77</f>
        <v>0</v>
      </c>
      <c r="K77" s="21"/>
      <c r="L77" s="40"/>
    </row>
    <row r="78" spans="1:12" ht="24" customHeight="1" x14ac:dyDescent="0.25">
      <c r="A78" s="140"/>
      <c r="B78" s="107" t="str">
        <f>IF('I. Priedangų sąrašas'!B9="","",'I. Priedangų sąrašas'!C9)</f>
        <v/>
      </c>
      <c r="C78" s="108" t="s">
        <v>5</v>
      </c>
      <c r="D78" s="20"/>
      <c r="E78" s="20"/>
      <c r="F78" s="20"/>
      <c r="G78" s="218">
        <f>SUMIFS('III. Išlaidos'!$N:$N,'III. Išlaidos'!$B:$B,$B$77,'III. Išlaidos'!$C:$C,C78,'III. Išlaidos'!$F:$F,"sąskaita")</f>
        <v>0</v>
      </c>
      <c r="H78" s="218">
        <f t="shared" si="23"/>
        <v>0</v>
      </c>
      <c r="I78" s="218">
        <f t="shared" si="24"/>
        <v>0</v>
      </c>
      <c r="J78" s="218">
        <f t="shared" si="25"/>
        <v>0</v>
      </c>
      <c r="K78" s="21"/>
      <c r="L78" s="40"/>
    </row>
    <row r="79" spans="1:12" ht="24" customHeight="1" x14ac:dyDescent="0.25">
      <c r="A79" s="140"/>
      <c r="B79" s="107"/>
      <c r="C79" s="108" t="s">
        <v>10</v>
      </c>
      <c r="D79" s="20"/>
      <c r="E79" s="20"/>
      <c r="F79" s="20"/>
      <c r="G79" s="218">
        <f>SUMIFS('III. Išlaidos'!$N:$N,'III. Išlaidos'!$B:$B,$B$77,'III. Išlaidos'!$C:$C,C79,'III. Išlaidos'!$F:$F,"sąskaita")</f>
        <v>0</v>
      </c>
      <c r="H79" s="219">
        <f t="shared" si="23"/>
        <v>0</v>
      </c>
      <c r="I79" s="219">
        <f t="shared" si="24"/>
        <v>0</v>
      </c>
      <c r="J79" s="219">
        <f t="shared" si="25"/>
        <v>0</v>
      </c>
      <c r="K79" s="21"/>
      <c r="L79" s="40"/>
    </row>
    <row r="80" spans="1:12" ht="24" customHeight="1" x14ac:dyDescent="0.25">
      <c r="A80" s="140"/>
      <c r="B80" s="107"/>
      <c r="C80" s="108" t="s">
        <v>13</v>
      </c>
      <c r="D80" s="20"/>
      <c r="E80" s="20"/>
      <c r="F80" s="20"/>
      <c r="G80" s="218">
        <f>SUMIFS('III. Išlaidos'!$N:$N,'III. Išlaidos'!$B:$B,$B$77,'III. Išlaidos'!$C:$C,C80,'III. Išlaidos'!$F:$F,"sąskaita")</f>
        <v>0</v>
      </c>
      <c r="H80" s="219">
        <f t="shared" si="23"/>
        <v>0</v>
      </c>
      <c r="I80" s="219">
        <f t="shared" si="24"/>
        <v>0</v>
      </c>
      <c r="J80" s="219">
        <f t="shared" si="25"/>
        <v>0</v>
      </c>
      <c r="K80" s="21"/>
      <c r="L80" s="40"/>
    </row>
    <row r="81" spans="1:12" ht="24" customHeight="1" x14ac:dyDescent="0.25">
      <c r="A81" s="140"/>
      <c r="B81" s="107"/>
      <c r="C81" s="108" t="s">
        <v>16</v>
      </c>
      <c r="D81" s="20"/>
      <c r="E81" s="20"/>
      <c r="F81" s="20"/>
      <c r="G81" s="218">
        <f>SUMIFS('III. Išlaidos'!$N:$N,'III. Išlaidos'!$B:$B,$B$77,'III. Išlaidos'!$C:$C,C81,'III. Išlaidos'!$F:$F,"sąskaita")</f>
        <v>0</v>
      </c>
      <c r="H81" s="219">
        <f t="shared" si="23"/>
        <v>0</v>
      </c>
      <c r="I81" s="219">
        <f t="shared" si="24"/>
        <v>0</v>
      </c>
      <c r="J81" s="219">
        <f t="shared" si="25"/>
        <v>0</v>
      </c>
      <c r="K81" s="21"/>
      <c r="L81" s="40"/>
    </row>
    <row r="82" spans="1:12" ht="24" customHeight="1" x14ac:dyDescent="0.25">
      <c r="A82" s="140"/>
      <c r="B82" s="107"/>
      <c r="C82" s="108" t="s">
        <v>18</v>
      </c>
      <c r="D82" s="20"/>
      <c r="E82" s="20"/>
      <c r="F82" s="20"/>
      <c r="G82" s="218">
        <f>SUMIFS('III. Išlaidos'!$N:$N,'III. Išlaidos'!$B:$B,$B$77,'III. Išlaidos'!$C:$C,C82,'III. Išlaidos'!$F:$F,"sąskaita")</f>
        <v>0</v>
      </c>
      <c r="H82" s="219">
        <f t="shared" si="23"/>
        <v>0</v>
      </c>
      <c r="I82" s="219">
        <f t="shared" si="24"/>
        <v>0</v>
      </c>
      <c r="J82" s="219">
        <f t="shared" si="25"/>
        <v>0</v>
      </c>
      <c r="K82" s="21"/>
      <c r="L82" s="40"/>
    </row>
    <row r="83" spans="1:12" ht="24" customHeight="1" x14ac:dyDescent="0.25">
      <c r="A83" s="140"/>
      <c r="B83" s="107"/>
      <c r="C83" s="108" t="s">
        <v>19</v>
      </c>
      <c r="D83" s="20"/>
      <c r="E83" s="20"/>
      <c r="F83" s="20"/>
      <c r="G83" s="218">
        <f>SUMIFS('III. Išlaidos'!$N:$N,'III. Išlaidos'!$B:$B,$B$77,'III. Išlaidos'!$C:$C,C83,'III. Išlaidos'!$F:$F,"sąskaita")</f>
        <v>0</v>
      </c>
      <c r="H83" s="219">
        <f t="shared" si="23"/>
        <v>0</v>
      </c>
      <c r="I83" s="219">
        <f t="shared" si="24"/>
        <v>0</v>
      </c>
      <c r="J83" s="219">
        <f t="shared" si="25"/>
        <v>0</v>
      </c>
      <c r="K83" s="21"/>
      <c r="L83" s="40"/>
    </row>
    <row r="84" spans="1:12" ht="24" customHeight="1" x14ac:dyDescent="0.25">
      <c r="A84" s="140"/>
      <c r="B84" s="107"/>
      <c r="C84" s="108" t="s">
        <v>20</v>
      </c>
      <c r="D84" s="20"/>
      <c r="E84" s="20"/>
      <c r="F84" s="20"/>
      <c r="G84" s="218">
        <f>SUMIFS('III. Išlaidos'!$N:$N,'III. Išlaidos'!$B:$B,$B$77,'III. Išlaidos'!$C:$C,C84,'III. Išlaidos'!$F:$F,"sąskaita")</f>
        <v>0</v>
      </c>
      <c r="H84" s="219">
        <f t="shared" si="23"/>
        <v>0</v>
      </c>
      <c r="I84" s="219">
        <f t="shared" si="24"/>
        <v>0</v>
      </c>
      <c r="J84" s="219">
        <f t="shared" si="25"/>
        <v>0</v>
      </c>
      <c r="K84" s="21"/>
      <c r="L84" s="40"/>
    </row>
    <row r="85" spans="1:12" ht="24" customHeight="1" x14ac:dyDescent="0.25">
      <c r="A85" s="140"/>
      <c r="B85" s="107"/>
      <c r="C85" s="108" t="s">
        <v>21</v>
      </c>
      <c r="D85" s="20"/>
      <c r="E85" s="20"/>
      <c r="F85" s="20"/>
      <c r="G85" s="218">
        <f>SUMIFS('III. Išlaidos'!$N:$N,'III. Išlaidos'!$B:$B,$B$77,'III. Išlaidos'!$C:$C,C85,'III. Išlaidos'!$F:$F,"sąskaita")</f>
        <v>0</v>
      </c>
      <c r="H85" s="219">
        <f t="shared" si="23"/>
        <v>0</v>
      </c>
      <c r="I85" s="219">
        <f t="shared" si="24"/>
        <v>0</v>
      </c>
      <c r="J85" s="219">
        <f t="shared" si="25"/>
        <v>0</v>
      </c>
      <c r="K85" s="21"/>
      <c r="L85" s="40"/>
    </row>
    <row r="86" spans="1:12" ht="24" customHeight="1" x14ac:dyDescent="0.25">
      <c r="A86" s="140"/>
      <c r="B86" s="107"/>
      <c r="C86" s="108" t="s">
        <v>22</v>
      </c>
      <c r="D86" s="20"/>
      <c r="E86" s="20"/>
      <c r="F86" s="20"/>
      <c r="G86" s="218">
        <f>SUMIFS('III. Išlaidos'!$N:$N,'III. Išlaidos'!$B:$B,$B$77,'III. Išlaidos'!$C:$C,C86,'III. Išlaidos'!$F:$F,"sąskaita")</f>
        <v>0</v>
      </c>
      <c r="H86" s="218">
        <f t="shared" si="23"/>
        <v>0</v>
      </c>
      <c r="I86" s="218">
        <f t="shared" si="24"/>
        <v>0</v>
      </c>
      <c r="J86" s="218">
        <f t="shared" si="25"/>
        <v>0</v>
      </c>
      <c r="K86" s="21"/>
      <c r="L86" s="40"/>
    </row>
    <row r="87" spans="1:12" ht="24" customHeight="1" x14ac:dyDescent="0.25">
      <c r="A87" s="140"/>
      <c r="B87" s="107"/>
      <c r="C87" s="108" t="s">
        <v>23</v>
      </c>
      <c r="D87" s="20"/>
      <c r="E87" s="20"/>
      <c r="F87" s="20"/>
      <c r="G87" s="218">
        <f>SUMIFS('III. Išlaidos'!$N:$N,'III. Išlaidos'!$B:$B,$B$77,'III. Išlaidos'!$C:$C,C87,'III. Išlaidos'!$F:$F,"sąskaita")</f>
        <v>0</v>
      </c>
      <c r="H87" s="218">
        <f t="shared" si="23"/>
        <v>0</v>
      </c>
      <c r="I87" s="218">
        <f t="shared" si="24"/>
        <v>0</v>
      </c>
      <c r="J87" s="218">
        <f t="shared" si="25"/>
        <v>0</v>
      </c>
      <c r="K87" s="21"/>
      <c r="L87" s="40"/>
    </row>
    <row r="88" spans="1:12" ht="24" customHeight="1" x14ac:dyDescent="0.25">
      <c r="A88" s="140"/>
      <c r="B88" s="107"/>
      <c r="C88" s="108" t="s">
        <v>24</v>
      </c>
      <c r="D88" s="20"/>
      <c r="E88" s="20"/>
      <c r="F88" s="20"/>
      <c r="G88" s="218">
        <f>SUMIFS('III. Išlaidos'!$N:$N,'III. Išlaidos'!$B:$B,$B$77,'III. Išlaidos'!$C:$C,C88,'III. Išlaidos'!$F:$F,"sąskaita")</f>
        <v>0</v>
      </c>
      <c r="H88" s="218">
        <f t="shared" si="23"/>
        <v>0</v>
      </c>
      <c r="I88" s="218">
        <f t="shared" si="24"/>
        <v>0</v>
      </c>
      <c r="J88" s="218">
        <f t="shared" si="25"/>
        <v>0</v>
      </c>
      <c r="K88" s="21"/>
      <c r="L88" s="40"/>
    </row>
    <row r="89" spans="1:12" ht="24" customHeight="1" x14ac:dyDescent="0.25">
      <c r="A89" s="140"/>
      <c r="B89" s="107"/>
      <c r="C89" s="108" t="s">
        <v>25</v>
      </c>
      <c r="D89" s="20"/>
      <c r="E89" s="20"/>
      <c r="F89" s="20"/>
      <c r="G89" s="218">
        <f>SUMIFS('III. Išlaidos'!$N:$N,'III. Išlaidos'!$B:$B,$B$77,'III. Išlaidos'!$C:$C,C89,'III. Išlaidos'!$F:$F,"sąskaita")</f>
        <v>0</v>
      </c>
      <c r="H89" s="218">
        <f t="shared" si="23"/>
        <v>0</v>
      </c>
      <c r="I89" s="218">
        <f t="shared" si="24"/>
        <v>0</v>
      </c>
      <c r="J89" s="218">
        <f t="shared" si="25"/>
        <v>0</v>
      </c>
      <c r="K89" s="21"/>
      <c r="L89" s="40"/>
    </row>
    <row r="90" spans="1:12" ht="24" customHeight="1" x14ac:dyDescent="0.25">
      <c r="A90" s="140"/>
      <c r="B90" s="107"/>
      <c r="C90" s="108" t="s">
        <v>26</v>
      </c>
      <c r="D90" s="20"/>
      <c r="E90" s="20"/>
      <c r="F90" s="20"/>
      <c r="G90" s="218">
        <f>SUMIFS('III. Išlaidos'!$N:$N,'III. Išlaidos'!$B:$B,$B$77,'III. Išlaidos'!$C:$C,C90,'III. Išlaidos'!$F:$F,"sąskaita")</f>
        <v>0</v>
      </c>
      <c r="H90" s="218">
        <f t="shared" si="23"/>
        <v>0</v>
      </c>
      <c r="I90" s="218">
        <f t="shared" si="24"/>
        <v>0</v>
      </c>
      <c r="J90" s="218">
        <f t="shared" si="25"/>
        <v>0</v>
      </c>
      <c r="K90" s="21"/>
      <c r="L90" s="40"/>
    </row>
    <row r="91" spans="1:12" ht="24" customHeight="1" x14ac:dyDescent="0.25">
      <c r="A91" s="140"/>
      <c r="B91" s="107"/>
      <c r="C91" s="108" t="s">
        <v>27</v>
      </c>
      <c r="D91" s="20"/>
      <c r="E91" s="20"/>
      <c r="F91" s="20"/>
      <c r="G91" s="218">
        <f>SUMIFS('III. Išlaidos'!$N:$N,'III. Išlaidos'!$B:$B,$B$77,'III. Išlaidos'!$C:$C,C91,'III. Išlaidos'!$F:$F,"sąskaita")</f>
        <v>0</v>
      </c>
      <c r="H91" s="218">
        <f t="shared" si="23"/>
        <v>0</v>
      </c>
      <c r="I91" s="218">
        <f t="shared" si="24"/>
        <v>0</v>
      </c>
      <c r="J91" s="218">
        <f t="shared" si="25"/>
        <v>0</v>
      </c>
      <c r="K91" s="21"/>
      <c r="L91" s="40"/>
    </row>
    <row r="92" spans="1:12" ht="24" customHeight="1" x14ac:dyDescent="0.25">
      <c r="A92" s="140"/>
      <c r="B92" s="109"/>
      <c r="C92" s="108" t="s">
        <v>28</v>
      </c>
      <c r="D92" s="20"/>
      <c r="E92" s="20"/>
      <c r="F92" s="20"/>
      <c r="G92" s="218">
        <f>SUMIFS('III. Išlaidos'!$N:$N,'III. Išlaidos'!$B:$B,$B$77,'III. Išlaidos'!$C:$C,C92,'III. Išlaidos'!$F:$F,"sąskaita")</f>
        <v>0</v>
      </c>
      <c r="H92" s="218">
        <f t="shared" si="23"/>
        <v>0</v>
      </c>
      <c r="I92" s="218">
        <f t="shared" si="24"/>
        <v>0</v>
      </c>
      <c r="J92" s="218">
        <f t="shared" si="25"/>
        <v>0</v>
      </c>
      <c r="K92" s="21"/>
      <c r="L92" s="40"/>
    </row>
    <row r="93" spans="1:12" ht="19.5" customHeight="1" x14ac:dyDescent="0.25">
      <c r="A93" s="129" t="s">
        <v>187</v>
      </c>
      <c r="B93" s="130"/>
      <c r="C93" s="131"/>
      <c r="D93" s="7">
        <f>SUM(D77:D92)</f>
        <v>0</v>
      </c>
      <c r="E93" s="7">
        <f>SUM(E77:E92)</f>
        <v>0</v>
      </c>
      <c r="F93" s="7">
        <f>SUM(F77:F92)</f>
        <v>0</v>
      </c>
      <c r="G93" s="225">
        <f t="shared" ref="G93:J93" si="26">SUM(G77:G92)</f>
        <v>0</v>
      </c>
      <c r="H93" s="225">
        <f t="shared" si="26"/>
        <v>0</v>
      </c>
      <c r="I93" s="225">
        <f t="shared" si="26"/>
        <v>0</v>
      </c>
      <c r="J93" s="225">
        <f t="shared" si="26"/>
        <v>0</v>
      </c>
      <c r="K93" s="8"/>
      <c r="L93" s="8"/>
    </row>
    <row r="94" spans="1:12" ht="24" customHeight="1" x14ac:dyDescent="0.25">
      <c r="A94" s="140">
        <v>6</v>
      </c>
      <c r="B94" s="111" t="str">
        <f>IF('I. Priedangų sąrašas'!B10="","",'I. Priedangų sąrašas'!B10)</f>
        <v/>
      </c>
      <c r="C94" s="106" t="s">
        <v>0</v>
      </c>
      <c r="D94" s="20"/>
      <c r="E94" s="20"/>
      <c r="F94" s="20"/>
      <c r="G94" s="220">
        <f>SUMIFS('III. Išlaidos'!$N:$N,'III. Išlaidos'!$B:$B,$B$94,'III. Išlaidos'!$C:$C,C94,'III. Išlaidos'!$F:$F,"sąskaita")</f>
        <v>0</v>
      </c>
      <c r="H94" s="220">
        <f t="shared" ref="H94:H109" si="27">F94+G94</f>
        <v>0</v>
      </c>
      <c r="I94" s="226">
        <f t="shared" ref="I94:I109" si="28">D94-H94</f>
        <v>0</v>
      </c>
      <c r="J94" s="226">
        <f t="shared" ref="J94:J109" si="29">E94-H94</f>
        <v>0</v>
      </c>
      <c r="K94" s="21"/>
      <c r="L94" s="40"/>
    </row>
    <row r="95" spans="1:12" ht="24" customHeight="1" x14ac:dyDescent="0.25">
      <c r="A95" s="140"/>
      <c r="B95" s="107" t="str">
        <f>IF('I. Priedangų sąrašas'!B10="","",'I. Priedangų sąrašas'!C10)</f>
        <v/>
      </c>
      <c r="C95" s="108" t="s">
        <v>5</v>
      </c>
      <c r="D95" s="20"/>
      <c r="E95" s="20"/>
      <c r="F95" s="20"/>
      <c r="G95" s="220">
        <f>SUMIFS('III. Išlaidos'!$N:$N,'III. Išlaidos'!$B:$B,$B$94,'III. Išlaidos'!$C:$C,C95,'III. Išlaidos'!$F:$F,"sąskaita")</f>
        <v>0</v>
      </c>
      <c r="H95" s="218">
        <f t="shared" si="27"/>
        <v>0</v>
      </c>
      <c r="I95" s="218">
        <f t="shared" si="28"/>
        <v>0</v>
      </c>
      <c r="J95" s="218">
        <f t="shared" si="29"/>
        <v>0</v>
      </c>
      <c r="K95" s="21"/>
      <c r="L95" s="40"/>
    </row>
    <row r="96" spans="1:12" ht="24" customHeight="1" x14ac:dyDescent="0.25">
      <c r="A96" s="140"/>
      <c r="B96" s="107"/>
      <c r="C96" s="108" t="s">
        <v>10</v>
      </c>
      <c r="D96" s="20"/>
      <c r="E96" s="20"/>
      <c r="F96" s="20"/>
      <c r="G96" s="220">
        <f>SUMIFS('III. Išlaidos'!$N:$N,'III. Išlaidos'!$B:$B,$B$94,'III. Išlaidos'!$C:$C,C96,'III. Išlaidos'!$F:$F,"sąskaita")</f>
        <v>0</v>
      </c>
      <c r="H96" s="226">
        <f t="shared" si="27"/>
        <v>0</v>
      </c>
      <c r="I96" s="220">
        <f t="shared" si="28"/>
        <v>0</v>
      </c>
      <c r="J96" s="220">
        <f t="shared" si="29"/>
        <v>0</v>
      </c>
      <c r="K96" s="21"/>
      <c r="L96" s="40"/>
    </row>
    <row r="97" spans="1:12" ht="24" customHeight="1" x14ac:dyDescent="0.25">
      <c r="A97" s="140"/>
      <c r="B97" s="107"/>
      <c r="C97" s="108" t="s">
        <v>13</v>
      </c>
      <c r="D97" s="20"/>
      <c r="E97" s="20"/>
      <c r="F97" s="20"/>
      <c r="G97" s="220">
        <f>SUMIFS('III. Išlaidos'!$N:$N,'III. Išlaidos'!$B:$B,$B$94,'III. Išlaidos'!$C:$C,C97,'III. Išlaidos'!$F:$F,"sąskaita")</f>
        <v>0</v>
      </c>
      <c r="H97" s="219">
        <f t="shared" si="27"/>
        <v>0</v>
      </c>
      <c r="I97" s="219">
        <f t="shared" si="28"/>
        <v>0</v>
      </c>
      <c r="J97" s="219">
        <f t="shared" si="29"/>
        <v>0</v>
      </c>
      <c r="K97" s="21"/>
      <c r="L97" s="40"/>
    </row>
    <row r="98" spans="1:12" ht="24" customHeight="1" x14ac:dyDescent="0.25">
      <c r="A98" s="140"/>
      <c r="B98" s="107"/>
      <c r="C98" s="108" t="s">
        <v>16</v>
      </c>
      <c r="D98" s="20"/>
      <c r="E98" s="20"/>
      <c r="F98" s="20"/>
      <c r="G98" s="220">
        <f>SUMIFS('III. Išlaidos'!$N:$N,'III. Išlaidos'!$B:$B,$B$94,'III. Išlaidos'!$C:$C,C98,'III. Išlaidos'!$F:$F,"sąskaita")</f>
        <v>0</v>
      </c>
      <c r="H98" s="219">
        <f t="shared" si="27"/>
        <v>0</v>
      </c>
      <c r="I98" s="219">
        <f t="shared" si="28"/>
        <v>0</v>
      </c>
      <c r="J98" s="219">
        <f t="shared" si="29"/>
        <v>0</v>
      </c>
      <c r="K98" s="21"/>
      <c r="L98" s="40"/>
    </row>
    <row r="99" spans="1:12" ht="24" customHeight="1" x14ac:dyDescent="0.25">
      <c r="A99" s="140"/>
      <c r="B99" s="107"/>
      <c r="C99" s="108" t="s">
        <v>18</v>
      </c>
      <c r="D99" s="20"/>
      <c r="E99" s="20"/>
      <c r="F99" s="20"/>
      <c r="G99" s="220">
        <f>SUMIFS('III. Išlaidos'!$N:$N,'III. Išlaidos'!$B:$B,$B$94,'III. Išlaidos'!$C:$C,C99,'III. Išlaidos'!$F:$F,"sąskaita")</f>
        <v>0</v>
      </c>
      <c r="H99" s="219">
        <f t="shared" si="27"/>
        <v>0</v>
      </c>
      <c r="I99" s="219">
        <f t="shared" si="28"/>
        <v>0</v>
      </c>
      <c r="J99" s="219">
        <f t="shared" si="29"/>
        <v>0</v>
      </c>
      <c r="K99" s="21"/>
      <c r="L99" s="40"/>
    </row>
    <row r="100" spans="1:12" ht="24" customHeight="1" x14ac:dyDescent="0.25">
      <c r="A100" s="140"/>
      <c r="B100" s="107"/>
      <c r="C100" s="108" t="s">
        <v>19</v>
      </c>
      <c r="D100" s="20"/>
      <c r="E100" s="20"/>
      <c r="F100" s="20"/>
      <c r="G100" s="220">
        <f>SUMIFS('III. Išlaidos'!$N:$N,'III. Išlaidos'!$B:$B,$B$94,'III. Išlaidos'!$C:$C,C100,'III. Išlaidos'!$F:$F,"sąskaita")</f>
        <v>0</v>
      </c>
      <c r="H100" s="219">
        <f t="shared" si="27"/>
        <v>0</v>
      </c>
      <c r="I100" s="219">
        <f t="shared" si="28"/>
        <v>0</v>
      </c>
      <c r="J100" s="219">
        <f t="shared" si="29"/>
        <v>0</v>
      </c>
      <c r="K100" s="21"/>
      <c r="L100" s="40"/>
    </row>
    <row r="101" spans="1:12" ht="24" customHeight="1" x14ac:dyDescent="0.25">
      <c r="A101" s="140"/>
      <c r="B101" s="107"/>
      <c r="C101" s="108" t="s">
        <v>20</v>
      </c>
      <c r="D101" s="20"/>
      <c r="E101" s="20"/>
      <c r="F101" s="20"/>
      <c r="G101" s="220">
        <f>SUMIFS('III. Išlaidos'!$N:$N,'III. Išlaidos'!$B:$B,$B$94,'III. Išlaidos'!$C:$C,C101,'III. Išlaidos'!$F:$F,"sąskaita")</f>
        <v>0</v>
      </c>
      <c r="H101" s="219">
        <f t="shared" si="27"/>
        <v>0</v>
      </c>
      <c r="I101" s="219">
        <f t="shared" si="28"/>
        <v>0</v>
      </c>
      <c r="J101" s="219">
        <f t="shared" si="29"/>
        <v>0</v>
      </c>
      <c r="K101" s="21"/>
      <c r="L101" s="40"/>
    </row>
    <row r="102" spans="1:12" ht="24" customHeight="1" x14ac:dyDescent="0.25">
      <c r="A102" s="140"/>
      <c r="B102" s="107"/>
      <c r="C102" s="108" t="s">
        <v>21</v>
      </c>
      <c r="D102" s="20"/>
      <c r="E102" s="20"/>
      <c r="F102" s="20"/>
      <c r="G102" s="220">
        <f>SUMIFS('III. Išlaidos'!$N:$N,'III. Išlaidos'!$B:$B,$B$94,'III. Išlaidos'!$C:$C,C102,'III. Išlaidos'!$F:$F,"sąskaita")</f>
        <v>0</v>
      </c>
      <c r="H102" s="219">
        <f t="shared" si="27"/>
        <v>0</v>
      </c>
      <c r="I102" s="219">
        <f t="shared" si="28"/>
        <v>0</v>
      </c>
      <c r="J102" s="219">
        <f t="shared" si="29"/>
        <v>0</v>
      </c>
      <c r="K102" s="21"/>
      <c r="L102" s="40"/>
    </row>
    <row r="103" spans="1:12" ht="24" customHeight="1" x14ac:dyDescent="0.25">
      <c r="A103" s="140"/>
      <c r="B103" s="107"/>
      <c r="C103" s="108" t="s">
        <v>22</v>
      </c>
      <c r="D103" s="20"/>
      <c r="E103" s="20"/>
      <c r="F103" s="20"/>
      <c r="G103" s="220">
        <f>SUMIFS('III. Išlaidos'!$N:$N,'III. Išlaidos'!$B:$B,$B$94,'III. Išlaidos'!$C:$C,C103,'III. Išlaidos'!$F:$F,"sąskaita")</f>
        <v>0</v>
      </c>
      <c r="H103" s="220">
        <f t="shared" si="27"/>
        <v>0</v>
      </c>
      <c r="I103" s="226">
        <f t="shared" si="28"/>
        <v>0</v>
      </c>
      <c r="J103" s="226">
        <f t="shared" si="29"/>
        <v>0</v>
      </c>
      <c r="K103" s="21"/>
      <c r="L103" s="40"/>
    </row>
    <row r="104" spans="1:12" ht="24" customHeight="1" x14ac:dyDescent="0.25">
      <c r="A104" s="140"/>
      <c r="B104" s="107"/>
      <c r="C104" s="108" t="s">
        <v>23</v>
      </c>
      <c r="D104" s="20"/>
      <c r="E104" s="20"/>
      <c r="F104" s="20"/>
      <c r="G104" s="220">
        <f>SUMIFS('III. Išlaidos'!$N:$N,'III. Išlaidos'!$B:$B,$B$94,'III. Išlaidos'!$C:$C,C104,'III. Išlaidos'!$F:$F,"sąskaita")</f>
        <v>0</v>
      </c>
      <c r="H104" s="218">
        <f t="shared" si="27"/>
        <v>0</v>
      </c>
      <c r="I104" s="218">
        <f t="shared" si="28"/>
        <v>0</v>
      </c>
      <c r="J104" s="218">
        <f t="shared" si="29"/>
        <v>0</v>
      </c>
      <c r="K104" s="21"/>
      <c r="L104" s="40"/>
    </row>
    <row r="105" spans="1:12" ht="24" customHeight="1" x14ac:dyDescent="0.25">
      <c r="A105" s="140"/>
      <c r="B105" s="107"/>
      <c r="C105" s="108" t="s">
        <v>24</v>
      </c>
      <c r="D105" s="20"/>
      <c r="E105" s="20"/>
      <c r="F105" s="20"/>
      <c r="G105" s="220">
        <f>SUMIFS('III. Išlaidos'!$N:$N,'III. Išlaidos'!$B:$B,$B$94,'III. Išlaidos'!$C:$C,C105,'III. Išlaidos'!$F:$F,"sąskaita")</f>
        <v>0</v>
      </c>
      <c r="H105" s="218">
        <f t="shared" si="27"/>
        <v>0</v>
      </c>
      <c r="I105" s="218">
        <f t="shared" si="28"/>
        <v>0</v>
      </c>
      <c r="J105" s="218">
        <f t="shared" si="29"/>
        <v>0</v>
      </c>
      <c r="K105" s="21"/>
      <c r="L105" s="40"/>
    </row>
    <row r="106" spans="1:12" ht="24" customHeight="1" x14ac:dyDescent="0.25">
      <c r="A106" s="140"/>
      <c r="B106" s="107"/>
      <c r="C106" s="108" t="s">
        <v>25</v>
      </c>
      <c r="D106" s="20"/>
      <c r="E106" s="20"/>
      <c r="F106" s="20"/>
      <c r="G106" s="220">
        <f>SUMIFS('III. Išlaidos'!$N:$N,'III. Išlaidos'!$B:$B,$B$94,'III. Išlaidos'!$C:$C,C106,'III. Išlaidos'!$F:$F,"sąskaita")</f>
        <v>0</v>
      </c>
      <c r="H106" s="218">
        <f t="shared" si="27"/>
        <v>0</v>
      </c>
      <c r="I106" s="218">
        <f t="shared" si="28"/>
        <v>0</v>
      </c>
      <c r="J106" s="218">
        <f t="shared" si="29"/>
        <v>0</v>
      </c>
      <c r="K106" s="21"/>
      <c r="L106" s="40"/>
    </row>
    <row r="107" spans="1:12" ht="24" customHeight="1" x14ac:dyDescent="0.25">
      <c r="A107" s="140"/>
      <c r="B107" s="107"/>
      <c r="C107" s="108" t="s">
        <v>26</v>
      </c>
      <c r="D107" s="20"/>
      <c r="E107" s="20"/>
      <c r="F107" s="20"/>
      <c r="G107" s="220">
        <f>SUMIFS('III. Išlaidos'!$N:$N,'III. Išlaidos'!$B:$B,$B$94,'III. Išlaidos'!$C:$C,C107,'III. Išlaidos'!$F:$F,"sąskaita")</f>
        <v>0</v>
      </c>
      <c r="H107" s="218">
        <f t="shared" si="27"/>
        <v>0</v>
      </c>
      <c r="I107" s="218">
        <f t="shared" si="28"/>
        <v>0</v>
      </c>
      <c r="J107" s="218">
        <f t="shared" si="29"/>
        <v>0</v>
      </c>
      <c r="K107" s="21"/>
      <c r="L107" s="40"/>
    </row>
    <row r="108" spans="1:12" ht="24" customHeight="1" x14ac:dyDescent="0.25">
      <c r="A108" s="140"/>
      <c r="B108" s="107"/>
      <c r="C108" s="108" t="s">
        <v>27</v>
      </c>
      <c r="D108" s="20"/>
      <c r="E108" s="20"/>
      <c r="F108" s="20"/>
      <c r="G108" s="220">
        <f>SUMIFS('III. Išlaidos'!$N:$N,'III. Išlaidos'!$B:$B,$B$94,'III. Išlaidos'!$C:$C,C108,'III. Išlaidos'!$F:$F,"sąskaita")</f>
        <v>0</v>
      </c>
      <c r="H108" s="218">
        <f t="shared" si="27"/>
        <v>0</v>
      </c>
      <c r="I108" s="218">
        <f t="shared" si="28"/>
        <v>0</v>
      </c>
      <c r="J108" s="218">
        <f t="shared" si="29"/>
        <v>0</v>
      </c>
      <c r="K108" s="21"/>
      <c r="L108" s="40"/>
    </row>
    <row r="109" spans="1:12" ht="24" customHeight="1" x14ac:dyDescent="0.25">
      <c r="A109" s="140"/>
      <c r="B109" s="109"/>
      <c r="C109" s="108" t="s">
        <v>28</v>
      </c>
      <c r="D109" s="20"/>
      <c r="E109" s="20"/>
      <c r="F109" s="20"/>
      <c r="G109" s="220">
        <f>SUMIFS('III. Išlaidos'!$N:$N,'III. Išlaidos'!$B:$B,$B$94,'III. Išlaidos'!$C:$C,C109,'III. Išlaidos'!$F:$F,"sąskaita")</f>
        <v>0</v>
      </c>
      <c r="H109" s="220">
        <f t="shared" si="27"/>
        <v>0</v>
      </c>
      <c r="I109" s="221">
        <f t="shared" si="28"/>
        <v>0</v>
      </c>
      <c r="J109" s="221">
        <f t="shared" si="29"/>
        <v>0</v>
      </c>
      <c r="K109" s="21"/>
      <c r="L109" s="40"/>
    </row>
    <row r="110" spans="1:12" ht="19.5" customHeight="1" x14ac:dyDescent="0.25">
      <c r="A110" s="129" t="s">
        <v>188</v>
      </c>
      <c r="B110" s="130"/>
      <c r="C110" s="131"/>
      <c r="D110" s="7">
        <f>SUM(D94:D109)</f>
        <v>0</v>
      </c>
      <c r="E110" s="7">
        <f>SUM(E94:E109)</f>
        <v>0</v>
      </c>
      <c r="F110" s="7">
        <f>SUM(F94:F109)</f>
        <v>0</v>
      </c>
      <c r="G110" s="225">
        <f t="shared" ref="G110:J110" si="30">SUM(G94:G109)</f>
        <v>0</v>
      </c>
      <c r="H110" s="225">
        <f t="shared" si="30"/>
        <v>0</v>
      </c>
      <c r="I110" s="225">
        <f t="shared" si="30"/>
        <v>0</v>
      </c>
      <c r="J110" s="225">
        <f t="shared" si="30"/>
        <v>0</v>
      </c>
      <c r="K110" s="8"/>
      <c r="L110" s="8"/>
    </row>
    <row r="111" spans="1:12" ht="24" customHeight="1" x14ac:dyDescent="0.25">
      <c r="A111" s="138">
        <v>7</v>
      </c>
      <c r="B111" s="111" t="str">
        <f>IF('I. Priedangų sąrašas'!B11="","",'I. Priedangų sąrašas'!B11)</f>
        <v/>
      </c>
      <c r="C111" s="106" t="s">
        <v>0</v>
      </c>
      <c r="D111" s="18"/>
      <c r="E111" s="18"/>
      <c r="F111" s="18"/>
      <c r="G111" s="218">
        <f>SUMIFS('III. Išlaidos'!$N:$N,'III. Išlaidos'!$B:$B,$B$111,'III. Išlaidos'!$C:$C,C111,'III. Išlaidos'!$F:$F,"sąskaita")</f>
        <v>0</v>
      </c>
      <c r="H111" s="218">
        <f t="shared" ref="H111:H126" si="31">F111+G111</f>
        <v>0</v>
      </c>
      <c r="I111" s="226">
        <f>D111-H111</f>
        <v>0</v>
      </c>
      <c r="J111" s="226">
        <f>E111-H111</f>
        <v>0</v>
      </c>
      <c r="K111" s="19"/>
      <c r="L111" s="69"/>
    </row>
    <row r="112" spans="1:12" ht="24" customHeight="1" x14ac:dyDescent="0.25">
      <c r="A112" s="140"/>
      <c r="B112" s="107" t="str">
        <f>IF('I. Priedangų sąrašas'!B11="","",'I. Priedangų sąrašas'!C11)</f>
        <v/>
      </c>
      <c r="C112" s="108" t="s">
        <v>5</v>
      </c>
      <c r="D112" s="20"/>
      <c r="E112" s="20"/>
      <c r="F112" s="20"/>
      <c r="G112" s="218">
        <f>SUMIFS('III. Išlaidos'!$N:$N,'III. Išlaidos'!$B:$B,$B$111,'III. Išlaidos'!$C:$C,C112,'III. Išlaidos'!$F:$F,"sąskaita")</f>
        <v>0</v>
      </c>
      <c r="H112" s="218">
        <f t="shared" si="31"/>
        <v>0</v>
      </c>
      <c r="I112" s="218">
        <f t="shared" ref="I112:I126" si="32">D112-H112</f>
        <v>0</v>
      </c>
      <c r="J112" s="218">
        <f t="shared" ref="J112:J126" si="33">E112-H112</f>
        <v>0</v>
      </c>
      <c r="K112" s="21"/>
      <c r="L112" s="40"/>
    </row>
    <row r="113" spans="1:12" ht="24" customHeight="1" x14ac:dyDescent="0.25">
      <c r="A113" s="140"/>
      <c r="B113" s="107"/>
      <c r="C113" s="108" t="s">
        <v>10</v>
      </c>
      <c r="D113" s="20"/>
      <c r="E113" s="20"/>
      <c r="F113" s="20"/>
      <c r="G113" s="218">
        <f>SUMIFS('III. Išlaidos'!$N:$N,'III. Išlaidos'!$B:$B,$B$111,'III. Išlaidos'!$C:$C,C113,'III. Išlaidos'!$F:$F,"sąskaita")</f>
        <v>0</v>
      </c>
      <c r="H113" s="219">
        <f t="shared" si="31"/>
        <v>0</v>
      </c>
      <c r="I113" s="220">
        <f t="shared" si="32"/>
        <v>0</v>
      </c>
      <c r="J113" s="220">
        <f t="shared" si="33"/>
        <v>0</v>
      </c>
      <c r="K113" s="21"/>
      <c r="L113" s="40"/>
    </row>
    <row r="114" spans="1:12" ht="24" customHeight="1" x14ac:dyDescent="0.25">
      <c r="A114" s="140"/>
      <c r="B114" s="107"/>
      <c r="C114" s="108" t="s">
        <v>13</v>
      </c>
      <c r="D114" s="20"/>
      <c r="E114" s="20"/>
      <c r="F114" s="20"/>
      <c r="G114" s="218">
        <f>SUMIFS('III. Išlaidos'!$N:$N,'III. Išlaidos'!$B:$B,$B$111,'III. Išlaidos'!$C:$C,C114,'III. Išlaidos'!$F:$F,"sąskaita")</f>
        <v>0</v>
      </c>
      <c r="H114" s="219">
        <f t="shared" si="31"/>
        <v>0</v>
      </c>
      <c r="I114" s="219">
        <f t="shared" si="32"/>
        <v>0</v>
      </c>
      <c r="J114" s="219">
        <f t="shared" si="33"/>
        <v>0</v>
      </c>
      <c r="K114" s="21"/>
      <c r="L114" s="40"/>
    </row>
    <row r="115" spans="1:12" ht="24" customHeight="1" x14ac:dyDescent="0.25">
      <c r="A115" s="140"/>
      <c r="B115" s="107"/>
      <c r="C115" s="108" t="s">
        <v>16</v>
      </c>
      <c r="D115" s="20"/>
      <c r="E115" s="20"/>
      <c r="F115" s="20"/>
      <c r="G115" s="218">
        <f>SUMIFS('III. Išlaidos'!$N:$N,'III. Išlaidos'!$B:$B,$B$111,'III. Išlaidos'!$C:$C,C115,'III. Išlaidos'!$F:$F,"sąskaita")</f>
        <v>0</v>
      </c>
      <c r="H115" s="219">
        <f t="shared" si="31"/>
        <v>0</v>
      </c>
      <c r="I115" s="219">
        <f t="shared" si="32"/>
        <v>0</v>
      </c>
      <c r="J115" s="219">
        <f t="shared" si="33"/>
        <v>0</v>
      </c>
      <c r="K115" s="21"/>
      <c r="L115" s="40"/>
    </row>
    <row r="116" spans="1:12" ht="24" customHeight="1" x14ac:dyDescent="0.25">
      <c r="A116" s="140"/>
      <c r="B116" s="107"/>
      <c r="C116" s="108" t="s">
        <v>18</v>
      </c>
      <c r="D116" s="20"/>
      <c r="E116" s="20"/>
      <c r="F116" s="20"/>
      <c r="G116" s="218">
        <f>SUMIFS('III. Išlaidos'!$N:$N,'III. Išlaidos'!$B:$B,$B$111,'III. Išlaidos'!$C:$C,C116,'III. Išlaidos'!$F:$F,"sąskaita")</f>
        <v>0</v>
      </c>
      <c r="H116" s="219">
        <f t="shared" si="31"/>
        <v>0</v>
      </c>
      <c r="I116" s="219">
        <f t="shared" si="32"/>
        <v>0</v>
      </c>
      <c r="J116" s="219">
        <f t="shared" si="33"/>
        <v>0</v>
      </c>
      <c r="K116" s="21"/>
      <c r="L116" s="40"/>
    </row>
    <row r="117" spans="1:12" ht="24" customHeight="1" x14ac:dyDescent="0.25">
      <c r="A117" s="140"/>
      <c r="B117" s="107"/>
      <c r="C117" s="108" t="s">
        <v>19</v>
      </c>
      <c r="D117" s="20"/>
      <c r="E117" s="20"/>
      <c r="F117" s="20"/>
      <c r="G117" s="218">
        <f>SUMIFS('III. Išlaidos'!$N:$N,'III. Išlaidos'!$B:$B,$B$111,'III. Išlaidos'!$C:$C,C117,'III. Išlaidos'!$F:$F,"sąskaita")</f>
        <v>0</v>
      </c>
      <c r="H117" s="219">
        <f t="shared" si="31"/>
        <v>0</v>
      </c>
      <c r="I117" s="219">
        <f t="shared" si="32"/>
        <v>0</v>
      </c>
      <c r="J117" s="219">
        <f t="shared" si="33"/>
        <v>0</v>
      </c>
      <c r="K117" s="21"/>
      <c r="L117" s="40"/>
    </row>
    <row r="118" spans="1:12" ht="24" customHeight="1" x14ac:dyDescent="0.25">
      <c r="A118" s="140"/>
      <c r="B118" s="107"/>
      <c r="C118" s="108" t="s">
        <v>20</v>
      </c>
      <c r="D118" s="20"/>
      <c r="E118" s="20"/>
      <c r="F118" s="20"/>
      <c r="G118" s="218">
        <f>SUMIFS('III. Išlaidos'!$N:$N,'III. Išlaidos'!$B:$B,$B$111,'III. Išlaidos'!$C:$C,C118,'III. Išlaidos'!$F:$F,"sąskaita")</f>
        <v>0</v>
      </c>
      <c r="H118" s="219">
        <f t="shared" si="31"/>
        <v>0</v>
      </c>
      <c r="I118" s="219">
        <f>D118-H118</f>
        <v>0</v>
      </c>
      <c r="J118" s="219">
        <f t="shared" si="33"/>
        <v>0</v>
      </c>
      <c r="K118" s="21"/>
      <c r="L118" s="40"/>
    </row>
    <row r="119" spans="1:12" ht="24" customHeight="1" x14ac:dyDescent="0.25">
      <c r="A119" s="140"/>
      <c r="B119" s="107"/>
      <c r="C119" s="108" t="s">
        <v>21</v>
      </c>
      <c r="D119" s="20"/>
      <c r="E119" s="20"/>
      <c r="F119" s="20"/>
      <c r="G119" s="218">
        <f>SUMIFS('III. Išlaidos'!$N:$N,'III. Išlaidos'!$B:$B,$B$111,'III. Išlaidos'!$C:$C,C119,'III. Išlaidos'!$F:$F,"sąskaita")</f>
        <v>0</v>
      </c>
      <c r="H119" s="219">
        <f t="shared" si="31"/>
        <v>0</v>
      </c>
      <c r="I119" s="219">
        <f t="shared" si="32"/>
        <v>0</v>
      </c>
      <c r="J119" s="219">
        <f t="shared" si="33"/>
        <v>0</v>
      </c>
      <c r="K119" s="21"/>
      <c r="L119" s="40"/>
    </row>
    <row r="120" spans="1:12" ht="24" customHeight="1" x14ac:dyDescent="0.25">
      <c r="A120" s="140"/>
      <c r="B120" s="107"/>
      <c r="C120" s="108" t="s">
        <v>22</v>
      </c>
      <c r="D120" s="20"/>
      <c r="E120" s="20"/>
      <c r="F120" s="20"/>
      <c r="G120" s="218">
        <f>SUMIFS('III. Išlaidos'!$N:$N,'III. Išlaidos'!$B:$B,$B$111,'III. Išlaidos'!$C:$C,C120,'III. Išlaidos'!$F:$F,"sąskaita")</f>
        <v>0</v>
      </c>
      <c r="H120" s="218">
        <f t="shared" si="31"/>
        <v>0</v>
      </c>
      <c r="I120" s="226">
        <f t="shared" si="32"/>
        <v>0</v>
      </c>
      <c r="J120" s="226">
        <f t="shared" si="33"/>
        <v>0</v>
      </c>
      <c r="K120" s="21"/>
      <c r="L120" s="40"/>
    </row>
    <row r="121" spans="1:12" ht="24" customHeight="1" x14ac:dyDescent="0.25">
      <c r="A121" s="140"/>
      <c r="B121" s="107"/>
      <c r="C121" s="108" t="s">
        <v>23</v>
      </c>
      <c r="D121" s="20"/>
      <c r="E121" s="20"/>
      <c r="F121" s="20"/>
      <c r="G121" s="218">
        <f>SUMIFS('III. Išlaidos'!$N:$N,'III. Išlaidos'!$B:$B,$B$111,'III. Išlaidos'!$C:$C,C121,'III. Išlaidos'!$F:$F,"sąskaita")</f>
        <v>0</v>
      </c>
      <c r="H121" s="218">
        <f t="shared" si="31"/>
        <v>0</v>
      </c>
      <c r="I121" s="218">
        <f t="shared" si="32"/>
        <v>0</v>
      </c>
      <c r="J121" s="218">
        <f t="shared" si="33"/>
        <v>0</v>
      </c>
      <c r="K121" s="21"/>
      <c r="L121" s="40"/>
    </row>
    <row r="122" spans="1:12" ht="24" customHeight="1" x14ac:dyDescent="0.25">
      <c r="A122" s="140"/>
      <c r="B122" s="107"/>
      <c r="C122" s="108" t="s">
        <v>24</v>
      </c>
      <c r="D122" s="20"/>
      <c r="E122" s="20"/>
      <c r="F122" s="20"/>
      <c r="G122" s="218">
        <f>SUMIFS('III. Išlaidos'!$N:$N,'III. Išlaidos'!$B:$B,$B$111,'III. Išlaidos'!$C:$C,C122,'III. Išlaidos'!$F:$F,"sąskaita")</f>
        <v>0</v>
      </c>
      <c r="H122" s="218">
        <f t="shared" si="31"/>
        <v>0</v>
      </c>
      <c r="I122" s="218">
        <f t="shared" si="32"/>
        <v>0</v>
      </c>
      <c r="J122" s="218">
        <f t="shared" si="33"/>
        <v>0</v>
      </c>
      <c r="K122" s="21"/>
      <c r="L122" s="40"/>
    </row>
    <row r="123" spans="1:12" ht="24" customHeight="1" x14ac:dyDescent="0.25">
      <c r="A123" s="140"/>
      <c r="B123" s="107"/>
      <c r="C123" s="108" t="s">
        <v>25</v>
      </c>
      <c r="D123" s="20"/>
      <c r="E123" s="20"/>
      <c r="F123" s="20"/>
      <c r="G123" s="218">
        <f>SUMIFS('III. Išlaidos'!$N:$N,'III. Išlaidos'!$B:$B,$B$111,'III. Išlaidos'!$C:$C,C123,'III. Išlaidos'!$F:$F,"sąskaita")</f>
        <v>0</v>
      </c>
      <c r="H123" s="218">
        <f t="shared" si="31"/>
        <v>0</v>
      </c>
      <c r="I123" s="218">
        <f t="shared" si="32"/>
        <v>0</v>
      </c>
      <c r="J123" s="218">
        <f t="shared" si="33"/>
        <v>0</v>
      </c>
      <c r="K123" s="21"/>
      <c r="L123" s="40"/>
    </row>
    <row r="124" spans="1:12" ht="24" customHeight="1" x14ac:dyDescent="0.25">
      <c r="A124" s="140"/>
      <c r="B124" s="107"/>
      <c r="C124" s="108" t="s">
        <v>26</v>
      </c>
      <c r="D124" s="20"/>
      <c r="E124" s="20"/>
      <c r="F124" s="20"/>
      <c r="G124" s="218">
        <f>SUMIFS('III. Išlaidos'!$N:$N,'III. Išlaidos'!$B:$B,$B$111,'III. Išlaidos'!$C:$C,C124,'III. Išlaidos'!$F:$F,"sąskaita")</f>
        <v>0</v>
      </c>
      <c r="H124" s="218">
        <f t="shared" si="31"/>
        <v>0</v>
      </c>
      <c r="I124" s="218">
        <f t="shared" si="32"/>
        <v>0</v>
      </c>
      <c r="J124" s="218">
        <f t="shared" si="33"/>
        <v>0</v>
      </c>
      <c r="K124" s="21"/>
      <c r="L124" s="40"/>
    </row>
    <row r="125" spans="1:12" ht="24" customHeight="1" x14ac:dyDescent="0.25">
      <c r="A125" s="140"/>
      <c r="B125" s="107"/>
      <c r="C125" s="108" t="s">
        <v>27</v>
      </c>
      <c r="D125" s="20"/>
      <c r="E125" s="20"/>
      <c r="F125" s="20"/>
      <c r="G125" s="218">
        <f>SUMIFS('III. Išlaidos'!$N:$N,'III. Išlaidos'!$B:$B,$B$111,'III. Išlaidos'!$C:$C,C125,'III. Išlaidos'!$F:$F,"sąskaita")</f>
        <v>0</v>
      </c>
      <c r="H125" s="218">
        <f t="shared" si="31"/>
        <v>0</v>
      </c>
      <c r="I125" s="218">
        <f t="shared" si="32"/>
        <v>0</v>
      </c>
      <c r="J125" s="218">
        <f t="shared" si="33"/>
        <v>0</v>
      </c>
      <c r="K125" s="21"/>
      <c r="L125" s="40"/>
    </row>
    <row r="126" spans="1:12" ht="24" customHeight="1" x14ac:dyDescent="0.25">
      <c r="A126" s="140"/>
      <c r="B126" s="109"/>
      <c r="C126" s="108" t="s">
        <v>28</v>
      </c>
      <c r="D126" s="20"/>
      <c r="E126" s="20"/>
      <c r="F126" s="20"/>
      <c r="G126" s="218">
        <f>SUMIFS('III. Išlaidos'!$N:$N,'III. Išlaidos'!$B:$B,$B$111,'III. Išlaidos'!$C:$C,C126,'III. Išlaidos'!$F:$F,"sąskaita")</f>
        <v>0</v>
      </c>
      <c r="H126" s="218">
        <f t="shared" si="31"/>
        <v>0</v>
      </c>
      <c r="I126" s="221">
        <f t="shared" si="32"/>
        <v>0</v>
      </c>
      <c r="J126" s="221">
        <f t="shared" si="33"/>
        <v>0</v>
      </c>
      <c r="K126" s="21"/>
      <c r="L126" s="40"/>
    </row>
    <row r="127" spans="1:12" ht="19.5" customHeight="1" x14ac:dyDescent="0.25">
      <c r="A127" s="129" t="s">
        <v>189</v>
      </c>
      <c r="B127" s="130"/>
      <c r="C127" s="131"/>
      <c r="D127" s="7">
        <f t="shared" ref="D127:J127" si="34">SUM(D111:D126)</f>
        <v>0</v>
      </c>
      <c r="E127" s="7">
        <f t="shared" si="34"/>
        <v>0</v>
      </c>
      <c r="F127" s="7">
        <f t="shared" si="34"/>
        <v>0</v>
      </c>
      <c r="G127" s="225">
        <f t="shared" si="34"/>
        <v>0</v>
      </c>
      <c r="H127" s="225">
        <f t="shared" si="34"/>
        <v>0</v>
      </c>
      <c r="I127" s="225">
        <f t="shared" si="34"/>
        <v>0</v>
      </c>
      <c r="J127" s="225">
        <f t="shared" si="34"/>
        <v>0</v>
      </c>
      <c r="K127" s="8"/>
      <c r="L127" s="8"/>
    </row>
    <row r="128" spans="1:12" ht="24" customHeight="1" x14ac:dyDescent="0.25">
      <c r="A128" s="140">
        <v>8</v>
      </c>
      <c r="B128" s="111" t="str">
        <f>IF('I. Priedangų sąrašas'!B12="","",'I. Priedangų sąrašas'!B12)</f>
        <v/>
      </c>
      <c r="C128" s="106" t="s">
        <v>0</v>
      </c>
      <c r="D128" s="20"/>
      <c r="E128" s="20"/>
      <c r="F128" s="20"/>
      <c r="G128" s="218">
        <f>SUMIFS('III. Išlaidos'!$N:$N,'III. Išlaidos'!$B:$B,$B$128,'III. Išlaidos'!$C:$C,C128,'III. Išlaidos'!$F:$F,"sąskaita")</f>
        <v>0</v>
      </c>
      <c r="H128" s="218">
        <f t="shared" ref="H128:H143" si="35">F128+G128</f>
        <v>0</v>
      </c>
      <c r="I128" s="226">
        <f>D128-H128</f>
        <v>0</v>
      </c>
      <c r="J128" s="226">
        <f>E128-H128</f>
        <v>0</v>
      </c>
      <c r="K128" s="21"/>
      <c r="L128" s="40"/>
    </row>
    <row r="129" spans="1:12" ht="24" customHeight="1" x14ac:dyDescent="0.25">
      <c r="A129" s="140"/>
      <c r="B129" s="107" t="str">
        <f>IF('I. Priedangų sąrašas'!B12="","",'I. Priedangų sąrašas'!C12)</f>
        <v/>
      </c>
      <c r="C129" s="108" t="s">
        <v>5</v>
      </c>
      <c r="D129" s="20"/>
      <c r="E129" s="20"/>
      <c r="F129" s="20"/>
      <c r="G129" s="218">
        <f>SUMIFS('III. Išlaidos'!$N:$N,'III. Išlaidos'!$B:$B,$B$128,'III. Išlaidos'!$C:$C,C129,'III. Išlaidos'!$F:$F,"sąskaita")</f>
        <v>0</v>
      </c>
      <c r="H129" s="218">
        <f t="shared" si="35"/>
        <v>0</v>
      </c>
      <c r="I129" s="218">
        <f t="shared" ref="I129:I143" si="36">D129-H129</f>
        <v>0</v>
      </c>
      <c r="J129" s="218">
        <f t="shared" ref="J129:J143" si="37">E129-H129</f>
        <v>0</v>
      </c>
      <c r="K129" s="21"/>
      <c r="L129" s="40"/>
    </row>
    <row r="130" spans="1:12" ht="24" customHeight="1" x14ac:dyDescent="0.25">
      <c r="A130" s="140"/>
      <c r="B130" s="107"/>
      <c r="C130" s="108" t="s">
        <v>10</v>
      </c>
      <c r="D130" s="20"/>
      <c r="E130" s="20"/>
      <c r="F130" s="20"/>
      <c r="G130" s="218">
        <f>SUMIFS('III. Išlaidos'!$N:$N,'III. Išlaidos'!$B:$B,$B$128,'III. Išlaidos'!$C:$C,C130,'III. Išlaidos'!$F:$F,"sąskaita")</f>
        <v>0</v>
      </c>
      <c r="H130" s="219">
        <f t="shared" si="35"/>
        <v>0</v>
      </c>
      <c r="I130" s="220">
        <f t="shared" si="36"/>
        <v>0</v>
      </c>
      <c r="J130" s="220">
        <f t="shared" si="37"/>
        <v>0</v>
      </c>
      <c r="K130" s="21"/>
      <c r="L130" s="40"/>
    </row>
    <row r="131" spans="1:12" ht="24" customHeight="1" x14ac:dyDescent="0.25">
      <c r="A131" s="140"/>
      <c r="B131" s="107"/>
      <c r="C131" s="108" t="s">
        <v>13</v>
      </c>
      <c r="D131" s="20"/>
      <c r="E131" s="20"/>
      <c r="F131" s="20"/>
      <c r="G131" s="218">
        <f>SUMIFS('III. Išlaidos'!$N:$N,'III. Išlaidos'!$B:$B,$B$128,'III. Išlaidos'!$C:$C,C131,'III. Išlaidos'!$F:$F,"sąskaita")</f>
        <v>0</v>
      </c>
      <c r="H131" s="219">
        <f t="shared" si="35"/>
        <v>0</v>
      </c>
      <c r="I131" s="219">
        <f t="shared" si="36"/>
        <v>0</v>
      </c>
      <c r="J131" s="219">
        <f t="shared" si="37"/>
        <v>0</v>
      </c>
      <c r="K131" s="21"/>
      <c r="L131" s="40"/>
    </row>
    <row r="132" spans="1:12" ht="24" customHeight="1" x14ac:dyDescent="0.25">
      <c r="A132" s="140"/>
      <c r="B132" s="107"/>
      <c r="C132" s="108" t="s">
        <v>16</v>
      </c>
      <c r="D132" s="20"/>
      <c r="E132" s="20"/>
      <c r="F132" s="20"/>
      <c r="G132" s="218">
        <f>SUMIFS('III. Išlaidos'!$N:$N,'III. Išlaidos'!$B:$B,$B$128,'III. Išlaidos'!$C:$C,C132,'III. Išlaidos'!$F:$F,"sąskaita")</f>
        <v>0</v>
      </c>
      <c r="H132" s="219">
        <f t="shared" si="35"/>
        <v>0</v>
      </c>
      <c r="I132" s="219">
        <f t="shared" si="36"/>
        <v>0</v>
      </c>
      <c r="J132" s="219">
        <f t="shared" si="37"/>
        <v>0</v>
      </c>
      <c r="K132" s="21"/>
      <c r="L132" s="40"/>
    </row>
    <row r="133" spans="1:12" ht="24" customHeight="1" x14ac:dyDescent="0.25">
      <c r="A133" s="140"/>
      <c r="B133" s="107"/>
      <c r="C133" s="108" t="s">
        <v>18</v>
      </c>
      <c r="D133" s="20"/>
      <c r="E133" s="20"/>
      <c r="F133" s="20"/>
      <c r="G133" s="218">
        <f>SUMIFS('III. Išlaidos'!$N:$N,'III. Išlaidos'!$B:$B,$B$128,'III. Išlaidos'!$C:$C,C133,'III. Išlaidos'!$F:$F,"sąskaita")</f>
        <v>0</v>
      </c>
      <c r="H133" s="219">
        <f t="shared" si="35"/>
        <v>0</v>
      </c>
      <c r="I133" s="219">
        <f t="shared" si="36"/>
        <v>0</v>
      </c>
      <c r="J133" s="219">
        <f t="shared" si="37"/>
        <v>0</v>
      </c>
      <c r="K133" s="21"/>
      <c r="L133" s="40"/>
    </row>
    <row r="134" spans="1:12" ht="24" customHeight="1" x14ac:dyDescent="0.25">
      <c r="A134" s="140"/>
      <c r="B134" s="107"/>
      <c r="C134" s="108" t="s">
        <v>19</v>
      </c>
      <c r="D134" s="20"/>
      <c r="E134" s="20"/>
      <c r="F134" s="20"/>
      <c r="G134" s="218">
        <f>SUMIFS('III. Išlaidos'!$N:$N,'III. Išlaidos'!$B:$B,$B$128,'III. Išlaidos'!$C:$C,C134,'III. Išlaidos'!$F:$F,"sąskaita")</f>
        <v>0</v>
      </c>
      <c r="H134" s="219">
        <f t="shared" si="35"/>
        <v>0</v>
      </c>
      <c r="I134" s="219">
        <f t="shared" si="36"/>
        <v>0</v>
      </c>
      <c r="J134" s="219">
        <f t="shared" si="37"/>
        <v>0</v>
      </c>
      <c r="K134" s="21"/>
      <c r="L134" s="40"/>
    </row>
    <row r="135" spans="1:12" ht="24" customHeight="1" x14ac:dyDescent="0.25">
      <c r="A135" s="140"/>
      <c r="B135" s="107"/>
      <c r="C135" s="108" t="s">
        <v>20</v>
      </c>
      <c r="D135" s="20"/>
      <c r="E135" s="20"/>
      <c r="F135" s="20"/>
      <c r="G135" s="218">
        <f>SUMIFS('III. Išlaidos'!$N:$N,'III. Išlaidos'!$B:$B,$B$128,'III. Išlaidos'!$C:$C,C135,'III. Išlaidos'!$F:$F,"sąskaita")</f>
        <v>0</v>
      </c>
      <c r="H135" s="219">
        <f t="shared" si="35"/>
        <v>0</v>
      </c>
      <c r="I135" s="219">
        <f>D135-H135</f>
        <v>0</v>
      </c>
      <c r="J135" s="219">
        <f t="shared" si="37"/>
        <v>0</v>
      </c>
      <c r="K135" s="21"/>
      <c r="L135" s="40"/>
    </row>
    <row r="136" spans="1:12" ht="24" customHeight="1" x14ac:dyDescent="0.25">
      <c r="A136" s="140"/>
      <c r="B136" s="107"/>
      <c r="C136" s="108" t="s">
        <v>21</v>
      </c>
      <c r="D136" s="20"/>
      <c r="E136" s="20"/>
      <c r="F136" s="20"/>
      <c r="G136" s="218">
        <f>SUMIFS('III. Išlaidos'!$N:$N,'III. Išlaidos'!$B:$B,$B$128,'III. Išlaidos'!$C:$C,C136,'III. Išlaidos'!$F:$F,"sąskaita")</f>
        <v>0</v>
      </c>
      <c r="H136" s="219">
        <f t="shared" si="35"/>
        <v>0</v>
      </c>
      <c r="I136" s="219">
        <f t="shared" si="36"/>
        <v>0</v>
      </c>
      <c r="J136" s="219">
        <f t="shared" si="37"/>
        <v>0</v>
      </c>
      <c r="K136" s="21"/>
      <c r="L136" s="40"/>
    </row>
    <row r="137" spans="1:12" ht="24" customHeight="1" x14ac:dyDescent="0.25">
      <c r="A137" s="140"/>
      <c r="B137" s="107"/>
      <c r="C137" s="108" t="s">
        <v>22</v>
      </c>
      <c r="D137" s="20"/>
      <c r="E137" s="20"/>
      <c r="F137" s="20"/>
      <c r="G137" s="218">
        <f>SUMIFS('III. Išlaidos'!$N:$N,'III. Išlaidos'!$B:$B,$B$128,'III. Išlaidos'!$C:$C,C137,'III. Išlaidos'!$F:$F,"sąskaita")</f>
        <v>0</v>
      </c>
      <c r="H137" s="218">
        <f t="shared" si="35"/>
        <v>0</v>
      </c>
      <c r="I137" s="226">
        <f t="shared" si="36"/>
        <v>0</v>
      </c>
      <c r="J137" s="226">
        <f t="shared" si="37"/>
        <v>0</v>
      </c>
      <c r="K137" s="21"/>
      <c r="L137" s="40"/>
    </row>
    <row r="138" spans="1:12" ht="24" customHeight="1" x14ac:dyDescent="0.25">
      <c r="A138" s="140"/>
      <c r="B138" s="107"/>
      <c r="C138" s="108" t="s">
        <v>23</v>
      </c>
      <c r="D138" s="20"/>
      <c r="E138" s="20"/>
      <c r="F138" s="20"/>
      <c r="G138" s="218">
        <f>SUMIFS('III. Išlaidos'!$N:$N,'III. Išlaidos'!$B:$B,$B$128,'III. Išlaidos'!$C:$C,C138,'III. Išlaidos'!$F:$F,"sąskaita")</f>
        <v>0</v>
      </c>
      <c r="H138" s="218">
        <f t="shared" si="35"/>
        <v>0</v>
      </c>
      <c r="I138" s="218">
        <f t="shared" si="36"/>
        <v>0</v>
      </c>
      <c r="J138" s="218">
        <f t="shared" si="37"/>
        <v>0</v>
      </c>
      <c r="K138" s="21"/>
      <c r="L138" s="40"/>
    </row>
    <row r="139" spans="1:12" ht="24" customHeight="1" x14ac:dyDescent="0.25">
      <c r="A139" s="140"/>
      <c r="B139" s="107"/>
      <c r="C139" s="108" t="s">
        <v>24</v>
      </c>
      <c r="D139" s="20"/>
      <c r="E139" s="20"/>
      <c r="F139" s="20"/>
      <c r="G139" s="218">
        <f>SUMIFS('III. Išlaidos'!$N:$N,'III. Išlaidos'!$B:$B,$B$128,'III. Išlaidos'!$C:$C,C139,'III. Išlaidos'!$F:$F,"sąskaita")</f>
        <v>0</v>
      </c>
      <c r="H139" s="218">
        <f t="shared" si="35"/>
        <v>0</v>
      </c>
      <c r="I139" s="218">
        <f t="shared" si="36"/>
        <v>0</v>
      </c>
      <c r="J139" s="218">
        <f t="shared" si="37"/>
        <v>0</v>
      </c>
      <c r="K139" s="21"/>
      <c r="L139" s="40"/>
    </row>
    <row r="140" spans="1:12" ht="24" customHeight="1" x14ac:dyDescent="0.25">
      <c r="A140" s="140"/>
      <c r="B140" s="107"/>
      <c r="C140" s="108" t="s">
        <v>25</v>
      </c>
      <c r="D140" s="20"/>
      <c r="E140" s="20"/>
      <c r="F140" s="20"/>
      <c r="G140" s="218">
        <f>SUMIFS('III. Išlaidos'!$N:$N,'III. Išlaidos'!$B:$B,$B$128,'III. Išlaidos'!$C:$C,C140,'III. Išlaidos'!$F:$F,"sąskaita")</f>
        <v>0</v>
      </c>
      <c r="H140" s="218">
        <f t="shared" si="35"/>
        <v>0</v>
      </c>
      <c r="I140" s="218">
        <f t="shared" si="36"/>
        <v>0</v>
      </c>
      <c r="J140" s="218">
        <f t="shared" si="37"/>
        <v>0</v>
      </c>
      <c r="K140" s="21"/>
      <c r="L140" s="40"/>
    </row>
    <row r="141" spans="1:12" ht="24" customHeight="1" x14ac:dyDescent="0.25">
      <c r="A141" s="140"/>
      <c r="B141" s="107"/>
      <c r="C141" s="108" t="s">
        <v>26</v>
      </c>
      <c r="D141" s="20"/>
      <c r="E141" s="20"/>
      <c r="F141" s="20"/>
      <c r="G141" s="218">
        <f>SUMIFS('III. Išlaidos'!$N:$N,'III. Išlaidos'!$B:$B,$B$128,'III. Išlaidos'!$C:$C,C141,'III. Išlaidos'!$F:$F,"sąskaita")</f>
        <v>0</v>
      </c>
      <c r="H141" s="218">
        <f t="shared" si="35"/>
        <v>0</v>
      </c>
      <c r="I141" s="218">
        <f t="shared" si="36"/>
        <v>0</v>
      </c>
      <c r="J141" s="218">
        <f t="shared" si="37"/>
        <v>0</v>
      </c>
      <c r="K141" s="21"/>
      <c r="L141" s="40"/>
    </row>
    <row r="142" spans="1:12" ht="24" customHeight="1" x14ac:dyDescent="0.25">
      <c r="A142" s="140"/>
      <c r="B142" s="107"/>
      <c r="C142" s="108" t="s">
        <v>27</v>
      </c>
      <c r="D142" s="20"/>
      <c r="E142" s="20"/>
      <c r="F142" s="20"/>
      <c r="G142" s="218">
        <f>SUMIFS('III. Išlaidos'!$N:$N,'III. Išlaidos'!$B:$B,$B$128,'III. Išlaidos'!$C:$C,C142,'III. Išlaidos'!$F:$F,"sąskaita")</f>
        <v>0</v>
      </c>
      <c r="H142" s="218">
        <f t="shared" si="35"/>
        <v>0</v>
      </c>
      <c r="I142" s="218">
        <f t="shared" si="36"/>
        <v>0</v>
      </c>
      <c r="J142" s="218">
        <f t="shared" si="37"/>
        <v>0</v>
      </c>
      <c r="K142" s="21"/>
      <c r="L142" s="40"/>
    </row>
    <row r="143" spans="1:12" ht="24" customHeight="1" x14ac:dyDescent="0.25">
      <c r="A143" s="140"/>
      <c r="B143" s="109"/>
      <c r="C143" s="108" t="s">
        <v>28</v>
      </c>
      <c r="D143" s="20"/>
      <c r="E143" s="20"/>
      <c r="F143" s="20"/>
      <c r="G143" s="218">
        <f>SUMIFS('III. Išlaidos'!$N:$N,'III. Išlaidos'!$B:$B,$B$128,'III. Išlaidos'!$C:$C,C143,'III. Išlaidos'!$F:$F,"sąskaita")</f>
        <v>0</v>
      </c>
      <c r="H143" s="218">
        <f t="shared" si="35"/>
        <v>0</v>
      </c>
      <c r="I143" s="221">
        <f t="shared" si="36"/>
        <v>0</v>
      </c>
      <c r="J143" s="221">
        <f t="shared" si="37"/>
        <v>0</v>
      </c>
      <c r="K143" s="21"/>
      <c r="L143" s="40"/>
    </row>
    <row r="144" spans="1:12" ht="19.5" customHeight="1" x14ac:dyDescent="0.25">
      <c r="A144" s="129" t="s">
        <v>190</v>
      </c>
      <c r="B144" s="130"/>
      <c r="C144" s="131"/>
      <c r="D144" s="7">
        <f t="shared" ref="D144:J144" si="38">SUM(D128:D143)</f>
        <v>0</v>
      </c>
      <c r="E144" s="7">
        <f t="shared" si="38"/>
        <v>0</v>
      </c>
      <c r="F144" s="7">
        <f t="shared" si="38"/>
        <v>0</v>
      </c>
      <c r="G144" s="225">
        <f t="shared" si="38"/>
        <v>0</v>
      </c>
      <c r="H144" s="225">
        <f t="shared" si="38"/>
        <v>0</v>
      </c>
      <c r="I144" s="225">
        <f t="shared" si="38"/>
        <v>0</v>
      </c>
      <c r="J144" s="225">
        <f t="shared" si="38"/>
        <v>0</v>
      </c>
      <c r="K144" s="8"/>
      <c r="L144" s="8"/>
    </row>
    <row r="145" spans="1:12" ht="24" customHeight="1" x14ac:dyDescent="0.25">
      <c r="A145" s="140">
        <v>9</v>
      </c>
      <c r="B145" s="111" t="str">
        <f>IF('I. Priedangų sąrašas'!B13="","",'I. Priedangų sąrašas'!B13)</f>
        <v/>
      </c>
      <c r="C145" s="106" t="s">
        <v>0</v>
      </c>
      <c r="D145" s="20"/>
      <c r="E145" s="20"/>
      <c r="F145" s="20"/>
      <c r="G145" s="218">
        <f>SUMIFS('III. Išlaidos'!$N:$N,'III. Išlaidos'!$B:$B,$B$145,'III. Išlaidos'!$C:$C,C145,'III. Išlaidos'!$F:$F,"sąskaita")</f>
        <v>0</v>
      </c>
      <c r="H145" s="218">
        <f t="shared" ref="H145:H160" si="39">F145+G145</f>
        <v>0</v>
      </c>
      <c r="I145" s="226">
        <f>D145-H145</f>
        <v>0</v>
      </c>
      <c r="J145" s="226">
        <f>E145-H145</f>
        <v>0</v>
      </c>
      <c r="K145" s="21"/>
      <c r="L145" s="40"/>
    </row>
    <row r="146" spans="1:12" ht="24" customHeight="1" x14ac:dyDescent="0.25">
      <c r="A146" s="140"/>
      <c r="B146" s="107" t="str">
        <f>IF('I. Priedangų sąrašas'!B13="","",'I. Priedangų sąrašas'!C13)</f>
        <v/>
      </c>
      <c r="C146" s="108" t="s">
        <v>5</v>
      </c>
      <c r="D146" s="20"/>
      <c r="E146" s="20"/>
      <c r="F146" s="20"/>
      <c r="G146" s="218">
        <f>SUMIFS('III. Išlaidos'!$N:$N,'III. Išlaidos'!$B:$B,$B$145,'III. Išlaidos'!$C:$C,C146,'III. Išlaidos'!$F:$F,"sąskaita")</f>
        <v>0</v>
      </c>
      <c r="H146" s="218">
        <f t="shared" si="39"/>
        <v>0</v>
      </c>
      <c r="I146" s="218">
        <f t="shared" ref="I146:I160" si="40">D146-H146</f>
        <v>0</v>
      </c>
      <c r="J146" s="218">
        <f t="shared" ref="J146:J160" si="41">E146-H146</f>
        <v>0</v>
      </c>
      <c r="K146" s="21"/>
      <c r="L146" s="40"/>
    </row>
    <row r="147" spans="1:12" ht="24" customHeight="1" x14ac:dyDescent="0.25">
      <c r="A147" s="140"/>
      <c r="B147" s="107"/>
      <c r="C147" s="108" t="s">
        <v>10</v>
      </c>
      <c r="D147" s="20"/>
      <c r="E147" s="20"/>
      <c r="F147" s="20"/>
      <c r="G147" s="218">
        <f>SUMIFS('III. Išlaidos'!$N:$N,'III. Išlaidos'!$B:$B,$B$145,'III. Išlaidos'!$C:$C,C147,'III. Išlaidos'!$F:$F,"sąskaita")</f>
        <v>0</v>
      </c>
      <c r="H147" s="219">
        <f t="shared" si="39"/>
        <v>0</v>
      </c>
      <c r="I147" s="220">
        <f t="shared" si="40"/>
        <v>0</v>
      </c>
      <c r="J147" s="220">
        <f t="shared" si="41"/>
        <v>0</v>
      </c>
      <c r="K147" s="21"/>
      <c r="L147" s="40"/>
    </row>
    <row r="148" spans="1:12" ht="24" customHeight="1" x14ac:dyDescent="0.25">
      <c r="A148" s="140"/>
      <c r="B148" s="107"/>
      <c r="C148" s="108" t="s">
        <v>13</v>
      </c>
      <c r="D148" s="20"/>
      <c r="E148" s="20"/>
      <c r="F148" s="20"/>
      <c r="G148" s="218">
        <f>SUMIFS('III. Išlaidos'!$N:$N,'III. Išlaidos'!$B:$B,$B$145,'III. Išlaidos'!$C:$C,C148,'III. Išlaidos'!$F:$F,"sąskaita")</f>
        <v>0</v>
      </c>
      <c r="H148" s="219">
        <f t="shared" si="39"/>
        <v>0</v>
      </c>
      <c r="I148" s="219">
        <f t="shared" si="40"/>
        <v>0</v>
      </c>
      <c r="J148" s="219">
        <f t="shared" si="41"/>
        <v>0</v>
      </c>
      <c r="K148" s="21"/>
      <c r="L148" s="40"/>
    </row>
    <row r="149" spans="1:12" ht="24" customHeight="1" x14ac:dyDescent="0.25">
      <c r="A149" s="140"/>
      <c r="B149" s="107"/>
      <c r="C149" s="108" t="s">
        <v>16</v>
      </c>
      <c r="D149" s="20"/>
      <c r="E149" s="20"/>
      <c r="F149" s="20"/>
      <c r="G149" s="218">
        <f>SUMIFS('III. Išlaidos'!$N:$N,'III. Išlaidos'!$B:$B,$B$145,'III. Išlaidos'!$C:$C,C149,'III. Išlaidos'!$F:$F,"sąskaita")</f>
        <v>0</v>
      </c>
      <c r="H149" s="219">
        <f t="shared" si="39"/>
        <v>0</v>
      </c>
      <c r="I149" s="219">
        <f t="shared" si="40"/>
        <v>0</v>
      </c>
      <c r="J149" s="219">
        <f t="shared" si="41"/>
        <v>0</v>
      </c>
      <c r="K149" s="21"/>
      <c r="L149" s="40"/>
    </row>
    <row r="150" spans="1:12" ht="24" customHeight="1" x14ac:dyDescent="0.25">
      <c r="A150" s="140"/>
      <c r="B150" s="107"/>
      <c r="C150" s="108" t="s">
        <v>18</v>
      </c>
      <c r="D150" s="20"/>
      <c r="E150" s="20"/>
      <c r="F150" s="20"/>
      <c r="G150" s="218">
        <f>SUMIFS('III. Išlaidos'!$N:$N,'III. Išlaidos'!$B:$B,$B$145,'III. Išlaidos'!$C:$C,C150,'III. Išlaidos'!$F:$F,"sąskaita")</f>
        <v>0</v>
      </c>
      <c r="H150" s="219">
        <f t="shared" si="39"/>
        <v>0</v>
      </c>
      <c r="I150" s="219">
        <f t="shared" si="40"/>
        <v>0</v>
      </c>
      <c r="J150" s="219">
        <f t="shared" si="41"/>
        <v>0</v>
      </c>
      <c r="K150" s="21"/>
      <c r="L150" s="40"/>
    </row>
    <row r="151" spans="1:12" ht="24" customHeight="1" x14ac:dyDescent="0.25">
      <c r="A151" s="140"/>
      <c r="B151" s="107"/>
      <c r="C151" s="108" t="s">
        <v>19</v>
      </c>
      <c r="D151" s="20"/>
      <c r="E151" s="20"/>
      <c r="F151" s="20"/>
      <c r="G151" s="218">
        <f>SUMIFS('III. Išlaidos'!$N:$N,'III. Išlaidos'!$B:$B,$B$145,'III. Išlaidos'!$C:$C,C151,'III. Išlaidos'!$F:$F,"sąskaita")</f>
        <v>0</v>
      </c>
      <c r="H151" s="219">
        <f t="shared" si="39"/>
        <v>0</v>
      </c>
      <c r="I151" s="219">
        <f t="shared" si="40"/>
        <v>0</v>
      </c>
      <c r="J151" s="219">
        <f t="shared" si="41"/>
        <v>0</v>
      </c>
      <c r="K151" s="21"/>
      <c r="L151" s="40"/>
    </row>
    <row r="152" spans="1:12" ht="24" customHeight="1" x14ac:dyDescent="0.25">
      <c r="A152" s="140"/>
      <c r="B152" s="107"/>
      <c r="C152" s="108" t="s">
        <v>20</v>
      </c>
      <c r="D152" s="20"/>
      <c r="E152" s="20"/>
      <c r="F152" s="20"/>
      <c r="G152" s="218">
        <f>SUMIFS('III. Išlaidos'!$N:$N,'III. Išlaidos'!$B:$B,$B$145,'III. Išlaidos'!$C:$C,C152,'III. Išlaidos'!$F:$F,"sąskaita")</f>
        <v>0</v>
      </c>
      <c r="H152" s="219">
        <f t="shared" si="39"/>
        <v>0</v>
      </c>
      <c r="I152" s="219">
        <f>D152-H152</f>
        <v>0</v>
      </c>
      <c r="J152" s="219">
        <f t="shared" si="41"/>
        <v>0</v>
      </c>
      <c r="K152" s="21"/>
      <c r="L152" s="40"/>
    </row>
    <row r="153" spans="1:12" ht="24" customHeight="1" x14ac:dyDescent="0.25">
      <c r="A153" s="140"/>
      <c r="B153" s="107"/>
      <c r="C153" s="108" t="s">
        <v>21</v>
      </c>
      <c r="D153" s="20"/>
      <c r="E153" s="20"/>
      <c r="F153" s="20"/>
      <c r="G153" s="218">
        <f>SUMIFS('III. Išlaidos'!$N:$N,'III. Išlaidos'!$B:$B,$B$145,'III. Išlaidos'!$C:$C,C153,'III. Išlaidos'!$F:$F,"sąskaita")</f>
        <v>0</v>
      </c>
      <c r="H153" s="219">
        <f t="shared" si="39"/>
        <v>0</v>
      </c>
      <c r="I153" s="219">
        <f t="shared" si="40"/>
        <v>0</v>
      </c>
      <c r="J153" s="219">
        <f t="shared" si="41"/>
        <v>0</v>
      </c>
      <c r="K153" s="21"/>
      <c r="L153" s="40"/>
    </row>
    <row r="154" spans="1:12" ht="24" customHeight="1" x14ac:dyDescent="0.25">
      <c r="A154" s="140"/>
      <c r="B154" s="107"/>
      <c r="C154" s="108" t="s">
        <v>22</v>
      </c>
      <c r="D154" s="20"/>
      <c r="E154" s="20"/>
      <c r="F154" s="20"/>
      <c r="G154" s="218">
        <f>SUMIFS('III. Išlaidos'!$N:$N,'III. Išlaidos'!$B:$B,$B$145,'III. Išlaidos'!$C:$C,C154,'III. Išlaidos'!$F:$F,"sąskaita")</f>
        <v>0</v>
      </c>
      <c r="H154" s="218">
        <f t="shared" si="39"/>
        <v>0</v>
      </c>
      <c r="I154" s="226">
        <f t="shared" si="40"/>
        <v>0</v>
      </c>
      <c r="J154" s="226">
        <f t="shared" si="41"/>
        <v>0</v>
      </c>
      <c r="K154" s="21"/>
      <c r="L154" s="40"/>
    </row>
    <row r="155" spans="1:12" ht="24" customHeight="1" x14ac:dyDescent="0.25">
      <c r="A155" s="140"/>
      <c r="B155" s="107"/>
      <c r="C155" s="108" t="s">
        <v>23</v>
      </c>
      <c r="D155" s="20"/>
      <c r="E155" s="20"/>
      <c r="F155" s="20"/>
      <c r="G155" s="218">
        <f>SUMIFS('III. Išlaidos'!$N:$N,'III. Išlaidos'!$B:$B,$B$145,'III. Išlaidos'!$C:$C,C155,'III. Išlaidos'!$F:$F,"sąskaita")</f>
        <v>0</v>
      </c>
      <c r="H155" s="218">
        <f t="shared" si="39"/>
        <v>0</v>
      </c>
      <c r="I155" s="218">
        <f t="shared" si="40"/>
        <v>0</v>
      </c>
      <c r="J155" s="218">
        <f t="shared" si="41"/>
        <v>0</v>
      </c>
      <c r="K155" s="21"/>
      <c r="L155" s="40"/>
    </row>
    <row r="156" spans="1:12" ht="24" customHeight="1" x14ac:dyDescent="0.25">
      <c r="A156" s="140"/>
      <c r="B156" s="107"/>
      <c r="C156" s="108" t="s">
        <v>24</v>
      </c>
      <c r="D156" s="20"/>
      <c r="E156" s="20"/>
      <c r="F156" s="20"/>
      <c r="G156" s="218">
        <f>SUMIFS('III. Išlaidos'!$N:$N,'III. Išlaidos'!$B:$B,$B$145,'III. Išlaidos'!$C:$C,C156,'III. Išlaidos'!$F:$F,"sąskaita")</f>
        <v>0</v>
      </c>
      <c r="H156" s="218">
        <f t="shared" si="39"/>
        <v>0</v>
      </c>
      <c r="I156" s="218">
        <f t="shared" si="40"/>
        <v>0</v>
      </c>
      <c r="J156" s="218">
        <f t="shared" si="41"/>
        <v>0</v>
      </c>
      <c r="K156" s="21"/>
      <c r="L156" s="40"/>
    </row>
    <row r="157" spans="1:12" ht="24" customHeight="1" x14ac:dyDescent="0.25">
      <c r="A157" s="140"/>
      <c r="B157" s="107"/>
      <c r="C157" s="108" t="s">
        <v>25</v>
      </c>
      <c r="D157" s="20"/>
      <c r="E157" s="20"/>
      <c r="F157" s="20"/>
      <c r="G157" s="218">
        <f>SUMIFS('III. Išlaidos'!$N:$N,'III. Išlaidos'!$B:$B,$B$145,'III. Išlaidos'!$C:$C,C157,'III. Išlaidos'!$F:$F,"sąskaita")</f>
        <v>0</v>
      </c>
      <c r="H157" s="218">
        <f t="shared" si="39"/>
        <v>0</v>
      </c>
      <c r="I157" s="218">
        <f t="shared" si="40"/>
        <v>0</v>
      </c>
      <c r="J157" s="218">
        <f t="shared" si="41"/>
        <v>0</v>
      </c>
      <c r="K157" s="21"/>
      <c r="L157" s="40"/>
    </row>
    <row r="158" spans="1:12" ht="24" customHeight="1" x14ac:dyDescent="0.25">
      <c r="A158" s="140"/>
      <c r="B158" s="107"/>
      <c r="C158" s="108" t="s">
        <v>26</v>
      </c>
      <c r="D158" s="20"/>
      <c r="E158" s="20"/>
      <c r="F158" s="20"/>
      <c r="G158" s="218">
        <f>SUMIFS('III. Išlaidos'!$N:$N,'III. Išlaidos'!$B:$B,$B$145,'III. Išlaidos'!$C:$C,C158,'III. Išlaidos'!$F:$F,"sąskaita")</f>
        <v>0</v>
      </c>
      <c r="H158" s="218">
        <f t="shared" si="39"/>
        <v>0</v>
      </c>
      <c r="I158" s="218">
        <f t="shared" si="40"/>
        <v>0</v>
      </c>
      <c r="J158" s="218">
        <f t="shared" si="41"/>
        <v>0</v>
      </c>
      <c r="K158" s="21"/>
      <c r="L158" s="40"/>
    </row>
    <row r="159" spans="1:12" ht="24" customHeight="1" x14ac:dyDescent="0.25">
      <c r="A159" s="140"/>
      <c r="B159" s="107"/>
      <c r="C159" s="108" t="s">
        <v>27</v>
      </c>
      <c r="D159" s="20"/>
      <c r="E159" s="20"/>
      <c r="F159" s="20"/>
      <c r="G159" s="218">
        <f>SUMIFS('III. Išlaidos'!$N:$N,'III. Išlaidos'!$B:$B,$B$145,'III. Išlaidos'!$C:$C,C159,'III. Išlaidos'!$F:$F,"sąskaita")</f>
        <v>0</v>
      </c>
      <c r="H159" s="218">
        <f t="shared" si="39"/>
        <v>0</v>
      </c>
      <c r="I159" s="218">
        <f t="shared" si="40"/>
        <v>0</v>
      </c>
      <c r="J159" s="218">
        <f t="shared" si="41"/>
        <v>0</v>
      </c>
      <c r="K159" s="21"/>
      <c r="L159" s="40"/>
    </row>
    <row r="160" spans="1:12" ht="24" customHeight="1" x14ac:dyDescent="0.25">
      <c r="A160" s="140"/>
      <c r="B160" s="109"/>
      <c r="C160" s="108" t="s">
        <v>28</v>
      </c>
      <c r="D160" s="20"/>
      <c r="E160" s="20"/>
      <c r="F160" s="20"/>
      <c r="G160" s="218">
        <f>SUMIFS('III. Išlaidos'!$N:$N,'III. Išlaidos'!$B:$B,$B$145,'III. Išlaidos'!$C:$C,C160,'III. Išlaidos'!$F:$F,"sąskaita")</f>
        <v>0</v>
      </c>
      <c r="H160" s="218">
        <f t="shared" si="39"/>
        <v>0</v>
      </c>
      <c r="I160" s="221">
        <f t="shared" si="40"/>
        <v>0</v>
      </c>
      <c r="J160" s="221">
        <f t="shared" si="41"/>
        <v>0</v>
      </c>
      <c r="K160" s="21"/>
      <c r="L160" s="40"/>
    </row>
    <row r="161" spans="1:12" ht="19.5" customHeight="1" x14ac:dyDescent="0.25">
      <c r="A161" s="129" t="s">
        <v>191</v>
      </c>
      <c r="B161" s="130"/>
      <c r="C161" s="131"/>
      <c r="D161" s="7">
        <f>SUM(D145:D160)</f>
        <v>0</v>
      </c>
      <c r="E161" s="7">
        <f>SUM(E145:E160)</f>
        <v>0</v>
      </c>
      <c r="F161" s="7">
        <f>SUM(F145:F160)</f>
        <v>0</v>
      </c>
      <c r="G161" s="225">
        <f t="shared" ref="G161:J161" si="42">SUM(G145:G160)</f>
        <v>0</v>
      </c>
      <c r="H161" s="225">
        <f t="shared" si="42"/>
        <v>0</v>
      </c>
      <c r="I161" s="225">
        <f t="shared" si="42"/>
        <v>0</v>
      </c>
      <c r="J161" s="225">
        <f t="shared" si="42"/>
        <v>0</v>
      </c>
      <c r="K161" s="8"/>
      <c r="L161" s="8"/>
    </row>
    <row r="162" spans="1:12" ht="24" customHeight="1" x14ac:dyDescent="0.25">
      <c r="A162" s="140">
        <v>10</v>
      </c>
      <c r="B162" s="111" t="str">
        <f>IF('I. Priedangų sąrašas'!B14="","",'I. Priedangų sąrašas'!B14)</f>
        <v/>
      </c>
      <c r="C162" s="106" t="s">
        <v>0</v>
      </c>
      <c r="D162" s="20"/>
      <c r="E162" s="20"/>
      <c r="F162" s="20"/>
      <c r="G162" s="218">
        <f>SUMIFS('III. Išlaidos'!$N:$N,'III. Išlaidos'!$B:$B,$B$162,'III. Išlaidos'!$C:$C,C162,'III. Išlaidos'!$F:$F,"sąskaita")</f>
        <v>0</v>
      </c>
      <c r="H162" s="218">
        <f t="shared" ref="H162:H177" si="43">F162+G162</f>
        <v>0</v>
      </c>
      <c r="I162" s="226">
        <f>D162-H162</f>
        <v>0</v>
      </c>
      <c r="J162" s="226">
        <f>E162-H162</f>
        <v>0</v>
      </c>
      <c r="K162" s="21"/>
      <c r="L162" s="40"/>
    </row>
    <row r="163" spans="1:12" ht="24" customHeight="1" x14ac:dyDescent="0.25">
      <c r="A163" s="140"/>
      <c r="B163" s="107" t="str">
        <f>IF('I. Priedangų sąrašas'!B14="","",'I. Priedangų sąrašas'!C14)</f>
        <v/>
      </c>
      <c r="C163" s="108" t="s">
        <v>5</v>
      </c>
      <c r="D163" s="20"/>
      <c r="E163" s="20"/>
      <c r="F163" s="20"/>
      <c r="G163" s="218">
        <f>SUMIFS('III. Išlaidos'!$N:$N,'III. Išlaidos'!$B:$B,$B$162,'III. Išlaidos'!$C:$C,C163,'III. Išlaidos'!$F:$F,"sąskaita")</f>
        <v>0</v>
      </c>
      <c r="H163" s="218">
        <f t="shared" si="43"/>
        <v>0</v>
      </c>
      <c r="I163" s="218">
        <f t="shared" ref="I163:I177" si="44">D163-H163</f>
        <v>0</v>
      </c>
      <c r="J163" s="218">
        <f t="shared" ref="J163:J177" si="45">E163-H163</f>
        <v>0</v>
      </c>
      <c r="K163" s="21"/>
      <c r="L163" s="40"/>
    </row>
    <row r="164" spans="1:12" ht="24" customHeight="1" x14ac:dyDescent="0.25">
      <c r="A164" s="140"/>
      <c r="B164" s="107"/>
      <c r="C164" s="108" t="s">
        <v>10</v>
      </c>
      <c r="D164" s="20"/>
      <c r="E164" s="20"/>
      <c r="F164" s="20"/>
      <c r="G164" s="218">
        <f>SUMIFS('III. Išlaidos'!$N:$N,'III. Išlaidos'!$B:$B,$B$162,'III. Išlaidos'!$C:$C,C164,'III. Išlaidos'!$F:$F,"sąskaita")</f>
        <v>0</v>
      </c>
      <c r="H164" s="219">
        <f t="shared" si="43"/>
        <v>0</v>
      </c>
      <c r="I164" s="220">
        <f t="shared" si="44"/>
        <v>0</v>
      </c>
      <c r="J164" s="220">
        <f t="shared" si="45"/>
        <v>0</v>
      </c>
      <c r="K164" s="21"/>
      <c r="L164" s="40"/>
    </row>
    <row r="165" spans="1:12" ht="24" customHeight="1" x14ac:dyDescent="0.25">
      <c r="A165" s="140"/>
      <c r="B165" s="107"/>
      <c r="C165" s="108" t="s">
        <v>13</v>
      </c>
      <c r="D165" s="20"/>
      <c r="E165" s="20"/>
      <c r="F165" s="20"/>
      <c r="G165" s="218">
        <f>SUMIFS('III. Išlaidos'!$N:$N,'III. Išlaidos'!$B:$B,$B$162,'III. Išlaidos'!$C:$C,C165,'III. Išlaidos'!$F:$F,"sąskaita")</f>
        <v>0</v>
      </c>
      <c r="H165" s="219">
        <f t="shared" si="43"/>
        <v>0</v>
      </c>
      <c r="I165" s="219">
        <f t="shared" si="44"/>
        <v>0</v>
      </c>
      <c r="J165" s="219">
        <f t="shared" si="45"/>
        <v>0</v>
      </c>
      <c r="K165" s="21"/>
      <c r="L165" s="40"/>
    </row>
    <row r="166" spans="1:12" ht="24" customHeight="1" x14ac:dyDescent="0.25">
      <c r="A166" s="140"/>
      <c r="B166" s="107"/>
      <c r="C166" s="108" t="s">
        <v>16</v>
      </c>
      <c r="D166" s="20"/>
      <c r="E166" s="20"/>
      <c r="F166" s="20"/>
      <c r="G166" s="218">
        <f>SUMIFS('III. Išlaidos'!$N:$N,'III. Išlaidos'!$B:$B,$B$162,'III. Išlaidos'!$C:$C,C166,'III. Išlaidos'!$F:$F,"sąskaita")</f>
        <v>0</v>
      </c>
      <c r="H166" s="219">
        <f t="shared" si="43"/>
        <v>0</v>
      </c>
      <c r="I166" s="219">
        <f t="shared" si="44"/>
        <v>0</v>
      </c>
      <c r="J166" s="219">
        <f t="shared" si="45"/>
        <v>0</v>
      </c>
      <c r="K166" s="21"/>
      <c r="L166" s="40"/>
    </row>
    <row r="167" spans="1:12" ht="24" customHeight="1" x14ac:dyDescent="0.25">
      <c r="A167" s="140"/>
      <c r="B167" s="107"/>
      <c r="C167" s="108" t="s">
        <v>18</v>
      </c>
      <c r="D167" s="20"/>
      <c r="E167" s="20"/>
      <c r="F167" s="20"/>
      <c r="G167" s="218">
        <f>SUMIFS('III. Išlaidos'!$N:$N,'III. Išlaidos'!$B:$B,$B$162,'III. Išlaidos'!$C:$C,C167,'III. Išlaidos'!$F:$F,"sąskaita")</f>
        <v>0</v>
      </c>
      <c r="H167" s="219">
        <f t="shared" si="43"/>
        <v>0</v>
      </c>
      <c r="I167" s="219">
        <f t="shared" si="44"/>
        <v>0</v>
      </c>
      <c r="J167" s="219">
        <f t="shared" si="45"/>
        <v>0</v>
      </c>
      <c r="K167" s="21"/>
      <c r="L167" s="40"/>
    </row>
    <row r="168" spans="1:12" ht="24" customHeight="1" x14ac:dyDescent="0.25">
      <c r="A168" s="140"/>
      <c r="B168" s="107"/>
      <c r="C168" s="108" t="s">
        <v>19</v>
      </c>
      <c r="D168" s="20"/>
      <c r="E168" s="20"/>
      <c r="F168" s="20"/>
      <c r="G168" s="218">
        <f>SUMIFS('III. Išlaidos'!$N:$N,'III. Išlaidos'!$B:$B,$B$162,'III. Išlaidos'!$C:$C,C168,'III. Išlaidos'!$F:$F,"sąskaita")</f>
        <v>0</v>
      </c>
      <c r="H168" s="219">
        <f t="shared" si="43"/>
        <v>0</v>
      </c>
      <c r="I168" s="219">
        <f t="shared" si="44"/>
        <v>0</v>
      </c>
      <c r="J168" s="219">
        <f t="shared" si="45"/>
        <v>0</v>
      </c>
      <c r="K168" s="21"/>
      <c r="L168" s="40"/>
    </row>
    <row r="169" spans="1:12" ht="24" customHeight="1" x14ac:dyDescent="0.25">
      <c r="A169" s="140"/>
      <c r="B169" s="107"/>
      <c r="C169" s="108" t="s">
        <v>20</v>
      </c>
      <c r="D169" s="20"/>
      <c r="E169" s="20"/>
      <c r="F169" s="20"/>
      <c r="G169" s="218">
        <f>SUMIFS('III. Išlaidos'!$N:$N,'III. Išlaidos'!$B:$B,$B$162,'III. Išlaidos'!$C:$C,C169,'III. Išlaidos'!$F:$F,"sąskaita")</f>
        <v>0</v>
      </c>
      <c r="H169" s="219">
        <f t="shared" si="43"/>
        <v>0</v>
      </c>
      <c r="I169" s="219">
        <f>D169-H169</f>
        <v>0</v>
      </c>
      <c r="J169" s="219">
        <f t="shared" si="45"/>
        <v>0</v>
      </c>
      <c r="K169" s="21"/>
      <c r="L169" s="40"/>
    </row>
    <row r="170" spans="1:12" ht="24" customHeight="1" x14ac:dyDescent="0.25">
      <c r="A170" s="140"/>
      <c r="B170" s="107"/>
      <c r="C170" s="108" t="s">
        <v>21</v>
      </c>
      <c r="D170" s="20"/>
      <c r="E170" s="20"/>
      <c r="F170" s="20"/>
      <c r="G170" s="218">
        <f>SUMIFS('III. Išlaidos'!$N:$N,'III. Išlaidos'!$B:$B,$B$162,'III. Išlaidos'!$C:$C,C170,'III. Išlaidos'!$F:$F,"sąskaita")</f>
        <v>0</v>
      </c>
      <c r="H170" s="219">
        <f t="shared" si="43"/>
        <v>0</v>
      </c>
      <c r="I170" s="219">
        <f t="shared" si="44"/>
        <v>0</v>
      </c>
      <c r="J170" s="219">
        <f t="shared" si="45"/>
        <v>0</v>
      </c>
      <c r="K170" s="21"/>
      <c r="L170" s="40"/>
    </row>
    <row r="171" spans="1:12" ht="24" customHeight="1" x14ac:dyDescent="0.25">
      <c r="A171" s="140"/>
      <c r="B171" s="107"/>
      <c r="C171" s="108" t="s">
        <v>22</v>
      </c>
      <c r="D171" s="20"/>
      <c r="E171" s="20"/>
      <c r="F171" s="20"/>
      <c r="G171" s="218">
        <f>SUMIFS('III. Išlaidos'!$N:$N,'III. Išlaidos'!$B:$B,$B$162,'III. Išlaidos'!$C:$C,C171,'III. Išlaidos'!$F:$F,"sąskaita")</f>
        <v>0</v>
      </c>
      <c r="H171" s="218">
        <f t="shared" si="43"/>
        <v>0</v>
      </c>
      <c r="I171" s="226">
        <f t="shared" si="44"/>
        <v>0</v>
      </c>
      <c r="J171" s="226">
        <f t="shared" si="45"/>
        <v>0</v>
      </c>
      <c r="K171" s="21"/>
      <c r="L171" s="40"/>
    </row>
    <row r="172" spans="1:12" ht="24" customHeight="1" x14ac:dyDescent="0.25">
      <c r="A172" s="140"/>
      <c r="B172" s="107"/>
      <c r="C172" s="108" t="s">
        <v>23</v>
      </c>
      <c r="D172" s="20"/>
      <c r="E172" s="20"/>
      <c r="F172" s="20"/>
      <c r="G172" s="218">
        <f>SUMIFS('III. Išlaidos'!$N:$N,'III. Išlaidos'!$B:$B,$B$162,'III. Išlaidos'!$C:$C,C172,'III. Išlaidos'!$F:$F,"sąskaita")</f>
        <v>0</v>
      </c>
      <c r="H172" s="218">
        <f t="shared" si="43"/>
        <v>0</v>
      </c>
      <c r="I172" s="218">
        <f t="shared" si="44"/>
        <v>0</v>
      </c>
      <c r="J172" s="218">
        <f t="shared" si="45"/>
        <v>0</v>
      </c>
      <c r="K172" s="21"/>
      <c r="L172" s="40"/>
    </row>
    <row r="173" spans="1:12" ht="24" customHeight="1" x14ac:dyDescent="0.25">
      <c r="A173" s="140"/>
      <c r="B173" s="107"/>
      <c r="C173" s="108" t="s">
        <v>24</v>
      </c>
      <c r="D173" s="20"/>
      <c r="E173" s="20"/>
      <c r="F173" s="20"/>
      <c r="G173" s="218">
        <f>SUMIFS('III. Išlaidos'!$N:$N,'III. Išlaidos'!$B:$B,$B$162,'III. Išlaidos'!$C:$C,C173,'III. Išlaidos'!$F:$F,"sąskaita")</f>
        <v>0</v>
      </c>
      <c r="H173" s="218">
        <f t="shared" si="43"/>
        <v>0</v>
      </c>
      <c r="I173" s="218">
        <f t="shared" si="44"/>
        <v>0</v>
      </c>
      <c r="J173" s="218">
        <f t="shared" si="45"/>
        <v>0</v>
      </c>
      <c r="K173" s="21"/>
      <c r="L173" s="40"/>
    </row>
    <row r="174" spans="1:12" ht="24" customHeight="1" x14ac:dyDescent="0.25">
      <c r="A174" s="140"/>
      <c r="B174" s="107"/>
      <c r="C174" s="108" t="s">
        <v>25</v>
      </c>
      <c r="D174" s="20"/>
      <c r="E174" s="20"/>
      <c r="F174" s="20"/>
      <c r="G174" s="218">
        <f>SUMIFS('III. Išlaidos'!$N:$N,'III. Išlaidos'!$B:$B,$B$162,'III. Išlaidos'!$C:$C,C174,'III. Išlaidos'!$F:$F,"sąskaita")</f>
        <v>0</v>
      </c>
      <c r="H174" s="218">
        <f t="shared" si="43"/>
        <v>0</v>
      </c>
      <c r="I174" s="218">
        <f t="shared" si="44"/>
        <v>0</v>
      </c>
      <c r="J174" s="218">
        <f t="shared" si="45"/>
        <v>0</v>
      </c>
      <c r="K174" s="21"/>
      <c r="L174" s="40"/>
    </row>
    <row r="175" spans="1:12" ht="24" customHeight="1" x14ac:dyDescent="0.25">
      <c r="A175" s="140"/>
      <c r="B175" s="107"/>
      <c r="C175" s="108" t="s">
        <v>26</v>
      </c>
      <c r="D175" s="20"/>
      <c r="E175" s="20"/>
      <c r="F175" s="20"/>
      <c r="G175" s="218">
        <f>SUMIFS('III. Išlaidos'!$N:$N,'III. Išlaidos'!$B:$B,$B$162,'III. Išlaidos'!$C:$C,C175,'III. Išlaidos'!$F:$F,"sąskaita")</f>
        <v>0</v>
      </c>
      <c r="H175" s="218">
        <f t="shared" si="43"/>
        <v>0</v>
      </c>
      <c r="I175" s="218">
        <f t="shared" si="44"/>
        <v>0</v>
      </c>
      <c r="J175" s="218">
        <f t="shared" si="45"/>
        <v>0</v>
      </c>
      <c r="K175" s="21"/>
      <c r="L175" s="40"/>
    </row>
    <row r="176" spans="1:12" ht="24" customHeight="1" x14ac:dyDescent="0.25">
      <c r="A176" s="140"/>
      <c r="B176" s="107"/>
      <c r="C176" s="108" t="s">
        <v>27</v>
      </c>
      <c r="D176" s="20"/>
      <c r="E176" s="20"/>
      <c r="F176" s="20"/>
      <c r="G176" s="218">
        <f>SUMIFS('III. Išlaidos'!$N:$N,'III. Išlaidos'!$B:$B,$B$162,'III. Išlaidos'!$C:$C,C176,'III. Išlaidos'!$F:$F,"sąskaita")</f>
        <v>0</v>
      </c>
      <c r="H176" s="218">
        <f t="shared" si="43"/>
        <v>0</v>
      </c>
      <c r="I176" s="218">
        <f t="shared" si="44"/>
        <v>0</v>
      </c>
      <c r="J176" s="218">
        <f t="shared" si="45"/>
        <v>0</v>
      </c>
      <c r="K176" s="21"/>
      <c r="L176" s="40"/>
    </row>
    <row r="177" spans="1:12" ht="24" customHeight="1" x14ac:dyDescent="0.25">
      <c r="A177" s="140"/>
      <c r="B177" s="109"/>
      <c r="C177" s="108" t="s">
        <v>28</v>
      </c>
      <c r="D177" s="20"/>
      <c r="E177" s="20"/>
      <c r="F177" s="20"/>
      <c r="G177" s="218">
        <f>SUMIFS('III. Išlaidos'!$N:$N,'III. Išlaidos'!$B:$B,$B$162,'III. Išlaidos'!$C:$C,C177,'III. Išlaidos'!$F:$F,"sąskaita")</f>
        <v>0</v>
      </c>
      <c r="H177" s="218">
        <f t="shared" si="43"/>
        <v>0</v>
      </c>
      <c r="I177" s="221">
        <f t="shared" si="44"/>
        <v>0</v>
      </c>
      <c r="J177" s="221">
        <f t="shared" si="45"/>
        <v>0</v>
      </c>
      <c r="K177" s="21"/>
      <c r="L177" s="40"/>
    </row>
    <row r="178" spans="1:12" ht="19.5" customHeight="1" x14ac:dyDescent="0.25">
      <c r="A178" s="129" t="s">
        <v>192</v>
      </c>
      <c r="B178" s="130"/>
      <c r="C178" s="131"/>
      <c r="D178" s="7">
        <f>SUM(D162:D177)</f>
        <v>0</v>
      </c>
      <c r="E178" s="7">
        <f>SUM(E162:E177)</f>
        <v>0</v>
      </c>
      <c r="F178" s="7">
        <f>SUM(F162:F177)</f>
        <v>0</v>
      </c>
      <c r="G178" s="225">
        <f t="shared" ref="G178:J178" si="46">SUM(G162:G177)</f>
        <v>0</v>
      </c>
      <c r="H178" s="225">
        <f t="shared" si="46"/>
        <v>0</v>
      </c>
      <c r="I178" s="225">
        <f t="shared" si="46"/>
        <v>0</v>
      </c>
      <c r="J178" s="225">
        <f t="shared" si="46"/>
        <v>0</v>
      </c>
      <c r="K178" s="8"/>
      <c r="L178" s="8"/>
    </row>
    <row r="179" spans="1:12" ht="24" customHeight="1" x14ac:dyDescent="0.25">
      <c r="A179" s="140">
        <v>11</v>
      </c>
      <c r="B179" s="111" t="str">
        <f>IF('I. Priedangų sąrašas'!B15="","",'I. Priedangų sąrašas'!B15)</f>
        <v/>
      </c>
      <c r="C179" s="106" t="s">
        <v>0</v>
      </c>
      <c r="D179" s="20"/>
      <c r="E179" s="20"/>
      <c r="F179" s="20"/>
      <c r="G179" s="218">
        <f>SUMIFS('III. Išlaidos'!$N:$N,'III. Išlaidos'!$B:$B,$B$162,'III. Išlaidos'!$C:$C,C179,'III. Išlaidos'!$F:$F,"sąskaita")</f>
        <v>0</v>
      </c>
      <c r="H179" s="218">
        <f t="shared" ref="H179:H194" si="47">F179+G179</f>
        <v>0</v>
      </c>
      <c r="I179" s="226">
        <f>D179-H179</f>
        <v>0</v>
      </c>
      <c r="J179" s="226">
        <f>E179-H179</f>
        <v>0</v>
      </c>
      <c r="K179" s="21"/>
      <c r="L179" s="40"/>
    </row>
    <row r="180" spans="1:12" ht="24" customHeight="1" x14ac:dyDescent="0.25">
      <c r="A180" s="140"/>
      <c r="B180" s="107" t="str">
        <f>IF('I. Priedangų sąrašas'!B15="","",'I. Priedangų sąrašas'!C15)</f>
        <v/>
      </c>
      <c r="C180" s="108" t="s">
        <v>5</v>
      </c>
      <c r="D180" s="20"/>
      <c r="E180" s="20"/>
      <c r="F180" s="20"/>
      <c r="G180" s="218">
        <f>SUMIFS('III. Išlaidos'!$N:$N,'III. Išlaidos'!$B:$B,$B$162,'III. Išlaidos'!$C:$C,C180,'III. Išlaidos'!$F:$F,"sąskaita")</f>
        <v>0</v>
      </c>
      <c r="H180" s="218">
        <f t="shared" si="47"/>
        <v>0</v>
      </c>
      <c r="I180" s="218">
        <f t="shared" ref="I180:I194" si="48">D180-H180</f>
        <v>0</v>
      </c>
      <c r="J180" s="218">
        <f t="shared" ref="J180:J194" si="49">E180-H180</f>
        <v>0</v>
      </c>
      <c r="K180" s="21"/>
      <c r="L180" s="40"/>
    </row>
    <row r="181" spans="1:12" ht="24" customHeight="1" x14ac:dyDescent="0.25">
      <c r="A181" s="140"/>
      <c r="B181" s="107"/>
      <c r="C181" s="108" t="s">
        <v>10</v>
      </c>
      <c r="D181" s="20"/>
      <c r="E181" s="20"/>
      <c r="F181" s="20"/>
      <c r="G181" s="218">
        <f>SUMIFS('III. Išlaidos'!$N:$N,'III. Išlaidos'!$B:$B,$B$162,'III. Išlaidos'!$C:$C,C181,'III. Išlaidos'!$F:$F,"sąskaita")</f>
        <v>0</v>
      </c>
      <c r="H181" s="219">
        <f t="shared" si="47"/>
        <v>0</v>
      </c>
      <c r="I181" s="220">
        <f t="shared" si="48"/>
        <v>0</v>
      </c>
      <c r="J181" s="220">
        <f t="shared" si="49"/>
        <v>0</v>
      </c>
      <c r="K181" s="21"/>
      <c r="L181" s="40"/>
    </row>
    <row r="182" spans="1:12" ht="24" customHeight="1" x14ac:dyDescent="0.25">
      <c r="A182" s="140"/>
      <c r="B182" s="107"/>
      <c r="C182" s="108" t="s">
        <v>13</v>
      </c>
      <c r="D182" s="20"/>
      <c r="E182" s="20"/>
      <c r="F182" s="20"/>
      <c r="G182" s="218">
        <f>SUMIFS('III. Išlaidos'!$N:$N,'III. Išlaidos'!$B:$B,$B$162,'III. Išlaidos'!$C:$C,C182,'III. Išlaidos'!$F:$F,"sąskaita")</f>
        <v>0</v>
      </c>
      <c r="H182" s="219">
        <f t="shared" si="47"/>
        <v>0</v>
      </c>
      <c r="I182" s="219">
        <f t="shared" si="48"/>
        <v>0</v>
      </c>
      <c r="J182" s="219">
        <f t="shared" si="49"/>
        <v>0</v>
      </c>
      <c r="K182" s="21"/>
      <c r="L182" s="40"/>
    </row>
    <row r="183" spans="1:12" ht="24" customHeight="1" x14ac:dyDescent="0.25">
      <c r="A183" s="140"/>
      <c r="B183" s="107"/>
      <c r="C183" s="108" t="s">
        <v>16</v>
      </c>
      <c r="D183" s="20"/>
      <c r="E183" s="20"/>
      <c r="F183" s="20"/>
      <c r="G183" s="218">
        <f>SUMIFS('III. Išlaidos'!$N:$N,'III. Išlaidos'!$B:$B,$B$162,'III. Išlaidos'!$C:$C,C183,'III. Išlaidos'!$F:$F,"sąskaita")</f>
        <v>0</v>
      </c>
      <c r="H183" s="219">
        <f t="shared" si="47"/>
        <v>0</v>
      </c>
      <c r="I183" s="219">
        <f t="shared" si="48"/>
        <v>0</v>
      </c>
      <c r="J183" s="219">
        <f t="shared" si="49"/>
        <v>0</v>
      </c>
      <c r="K183" s="21"/>
      <c r="L183" s="40"/>
    </row>
    <row r="184" spans="1:12" ht="24" customHeight="1" x14ac:dyDescent="0.25">
      <c r="A184" s="140"/>
      <c r="B184" s="107"/>
      <c r="C184" s="108" t="s">
        <v>18</v>
      </c>
      <c r="D184" s="20"/>
      <c r="E184" s="20"/>
      <c r="F184" s="20"/>
      <c r="G184" s="218">
        <f>SUMIFS('III. Išlaidos'!$N:$N,'III. Išlaidos'!$B:$B,$B$162,'III. Išlaidos'!$C:$C,C184,'III. Išlaidos'!$F:$F,"sąskaita")</f>
        <v>0</v>
      </c>
      <c r="H184" s="219">
        <f t="shared" si="47"/>
        <v>0</v>
      </c>
      <c r="I184" s="219">
        <f t="shared" si="48"/>
        <v>0</v>
      </c>
      <c r="J184" s="219">
        <f t="shared" si="49"/>
        <v>0</v>
      </c>
      <c r="K184" s="21"/>
      <c r="L184" s="40"/>
    </row>
    <row r="185" spans="1:12" ht="24" customHeight="1" x14ac:dyDescent="0.25">
      <c r="A185" s="140"/>
      <c r="B185" s="107"/>
      <c r="C185" s="108" t="s">
        <v>19</v>
      </c>
      <c r="D185" s="20"/>
      <c r="E185" s="20"/>
      <c r="F185" s="20"/>
      <c r="G185" s="218">
        <f>SUMIFS('III. Išlaidos'!$N:$N,'III. Išlaidos'!$B:$B,$B$162,'III. Išlaidos'!$C:$C,C185,'III. Išlaidos'!$F:$F,"sąskaita")</f>
        <v>0</v>
      </c>
      <c r="H185" s="219">
        <f t="shared" si="47"/>
        <v>0</v>
      </c>
      <c r="I185" s="219">
        <f t="shared" si="48"/>
        <v>0</v>
      </c>
      <c r="J185" s="219">
        <f t="shared" si="49"/>
        <v>0</v>
      </c>
      <c r="K185" s="21"/>
      <c r="L185" s="40"/>
    </row>
    <row r="186" spans="1:12" ht="24" customHeight="1" x14ac:dyDescent="0.25">
      <c r="A186" s="140"/>
      <c r="B186" s="107"/>
      <c r="C186" s="108" t="s">
        <v>20</v>
      </c>
      <c r="D186" s="20"/>
      <c r="E186" s="20"/>
      <c r="F186" s="20"/>
      <c r="G186" s="218">
        <f>SUMIFS('III. Išlaidos'!$N:$N,'III. Išlaidos'!$B:$B,$B$162,'III. Išlaidos'!$C:$C,C186,'III. Išlaidos'!$F:$F,"sąskaita")</f>
        <v>0</v>
      </c>
      <c r="H186" s="219">
        <f t="shared" si="47"/>
        <v>0</v>
      </c>
      <c r="I186" s="219">
        <f>D186-H186</f>
        <v>0</v>
      </c>
      <c r="J186" s="219">
        <f t="shared" si="49"/>
        <v>0</v>
      </c>
      <c r="K186" s="21"/>
      <c r="L186" s="40"/>
    </row>
    <row r="187" spans="1:12" ht="24" customHeight="1" x14ac:dyDescent="0.25">
      <c r="A187" s="140"/>
      <c r="B187" s="107"/>
      <c r="C187" s="108" t="s">
        <v>21</v>
      </c>
      <c r="D187" s="20"/>
      <c r="E187" s="20"/>
      <c r="F187" s="20"/>
      <c r="G187" s="218">
        <f>SUMIFS('III. Išlaidos'!$N:$N,'III. Išlaidos'!$B:$B,$B$162,'III. Išlaidos'!$C:$C,C187,'III. Išlaidos'!$F:$F,"sąskaita")</f>
        <v>0</v>
      </c>
      <c r="H187" s="219">
        <f t="shared" si="47"/>
        <v>0</v>
      </c>
      <c r="I187" s="219">
        <f t="shared" si="48"/>
        <v>0</v>
      </c>
      <c r="J187" s="219">
        <f t="shared" si="49"/>
        <v>0</v>
      </c>
      <c r="K187" s="21"/>
      <c r="L187" s="40"/>
    </row>
    <row r="188" spans="1:12" ht="24" customHeight="1" x14ac:dyDescent="0.25">
      <c r="A188" s="140"/>
      <c r="B188" s="107"/>
      <c r="C188" s="108" t="s">
        <v>22</v>
      </c>
      <c r="D188" s="20"/>
      <c r="E188" s="20"/>
      <c r="F188" s="20"/>
      <c r="G188" s="218">
        <f>SUMIFS('III. Išlaidos'!$N:$N,'III. Išlaidos'!$B:$B,$B$162,'III. Išlaidos'!$C:$C,C188,'III. Išlaidos'!$F:$F,"sąskaita")</f>
        <v>0</v>
      </c>
      <c r="H188" s="218">
        <f t="shared" si="47"/>
        <v>0</v>
      </c>
      <c r="I188" s="226">
        <f t="shared" si="48"/>
        <v>0</v>
      </c>
      <c r="J188" s="226">
        <f t="shared" si="49"/>
        <v>0</v>
      </c>
      <c r="K188" s="21"/>
      <c r="L188" s="40"/>
    </row>
    <row r="189" spans="1:12" ht="24" customHeight="1" x14ac:dyDescent="0.25">
      <c r="A189" s="140"/>
      <c r="B189" s="107"/>
      <c r="C189" s="108" t="s">
        <v>23</v>
      </c>
      <c r="D189" s="20"/>
      <c r="E189" s="20"/>
      <c r="F189" s="20"/>
      <c r="G189" s="218">
        <f>SUMIFS('III. Išlaidos'!$N:$N,'III. Išlaidos'!$B:$B,$B$162,'III. Išlaidos'!$C:$C,C189,'III. Išlaidos'!$F:$F,"sąskaita")</f>
        <v>0</v>
      </c>
      <c r="H189" s="218">
        <f t="shared" si="47"/>
        <v>0</v>
      </c>
      <c r="I189" s="218">
        <f t="shared" si="48"/>
        <v>0</v>
      </c>
      <c r="J189" s="218">
        <f t="shared" si="49"/>
        <v>0</v>
      </c>
      <c r="K189" s="21"/>
      <c r="L189" s="40"/>
    </row>
    <row r="190" spans="1:12" ht="24" customHeight="1" x14ac:dyDescent="0.25">
      <c r="A190" s="140"/>
      <c r="B190" s="107"/>
      <c r="C190" s="108" t="s">
        <v>24</v>
      </c>
      <c r="D190" s="20"/>
      <c r="E190" s="20"/>
      <c r="F190" s="20"/>
      <c r="G190" s="218">
        <f>SUMIFS('III. Išlaidos'!$N:$N,'III. Išlaidos'!$B:$B,$B$162,'III. Išlaidos'!$C:$C,C190,'III. Išlaidos'!$F:$F,"sąskaita")</f>
        <v>0</v>
      </c>
      <c r="H190" s="218">
        <f t="shared" si="47"/>
        <v>0</v>
      </c>
      <c r="I190" s="218">
        <f t="shared" si="48"/>
        <v>0</v>
      </c>
      <c r="J190" s="218">
        <f t="shared" si="49"/>
        <v>0</v>
      </c>
      <c r="K190" s="21"/>
      <c r="L190" s="40"/>
    </row>
    <row r="191" spans="1:12" ht="24" customHeight="1" x14ac:dyDescent="0.25">
      <c r="A191" s="140"/>
      <c r="B191" s="107"/>
      <c r="C191" s="108" t="s">
        <v>25</v>
      </c>
      <c r="D191" s="20"/>
      <c r="E191" s="20"/>
      <c r="F191" s="20"/>
      <c r="G191" s="218">
        <f>SUMIFS('III. Išlaidos'!$N:$N,'III. Išlaidos'!$B:$B,$B$162,'III. Išlaidos'!$C:$C,C191,'III. Išlaidos'!$F:$F,"sąskaita")</f>
        <v>0</v>
      </c>
      <c r="H191" s="218">
        <f t="shared" si="47"/>
        <v>0</v>
      </c>
      <c r="I191" s="218">
        <f t="shared" si="48"/>
        <v>0</v>
      </c>
      <c r="J191" s="218">
        <f t="shared" si="49"/>
        <v>0</v>
      </c>
      <c r="K191" s="21"/>
      <c r="L191" s="40"/>
    </row>
    <row r="192" spans="1:12" ht="24" customHeight="1" x14ac:dyDescent="0.25">
      <c r="A192" s="140"/>
      <c r="B192" s="107"/>
      <c r="C192" s="108" t="s">
        <v>26</v>
      </c>
      <c r="D192" s="20"/>
      <c r="E192" s="20"/>
      <c r="F192" s="20"/>
      <c r="G192" s="218">
        <f>SUMIFS('III. Išlaidos'!$N:$N,'III. Išlaidos'!$B:$B,$B$162,'III. Išlaidos'!$C:$C,C192,'III. Išlaidos'!$F:$F,"sąskaita")</f>
        <v>0</v>
      </c>
      <c r="H192" s="218">
        <f t="shared" si="47"/>
        <v>0</v>
      </c>
      <c r="I192" s="218">
        <f t="shared" si="48"/>
        <v>0</v>
      </c>
      <c r="J192" s="218">
        <f t="shared" si="49"/>
        <v>0</v>
      </c>
      <c r="K192" s="21"/>
      <c r="L192" s="40"/>
    </row>
    <row r="193" spans="1:12" ht="24" customHeight="1" x14ac:dyDescent="0.25">
      <c r="A193" s="140"/>
      <c r="B193" s="107"/>
      <c r="C193" s="108" t="s">
        <v>27</v>
      </c>
      <c r="D193" s="20"/>
      <c r="E193" s="20"/>
      <c r="F193" s="20"/>
      <c r="G193" s="218">
        <f>SUMIFS('III. Išlaidos'!$N:$N,'III. Išlaidos'!$B:$B,$B$162,'III. Išlaidos'!$C:$C,C193,'III. Išlaidos'!$F:$F,"sąskaita")</f>
        <v>0</v>
      </c>
      <c r="H193" s="218">
        <f t="shared" si="47"/>
        <v>0</v>
      </c>
      <c r="I193" s="218">
        <f t="shared" si="48"/>
        <v>0</v>
      </c>
      <c r="J193" s="218">
        <f t="shared" si="49"/>
        <v>0</v>
      </c>
      <c r="K193" s="21"/>
      <c r="L193" s="40"/>
    </row>
    <row r="194" spans="1:12" ht="24" customHeight="1" x14ac:dyDescent="0.25">
      <c r="A194" s="140"/>
      <c r="B194" s="109"/>
      <c r="C194" s="108" t="s">
        <v>28</v>
      </c>
      <c r="D194" s="20"/>
      <c r="E194" s="20"/>
      <c r="F194" s="20"/>
      <c r="G194" s="218">
        <f>SUMIFS('III. Išlaidos'!$N:$N,'III. Išlaidos'!$B:$B,$B$162,'III. Išlaidos'!$C:$C,C194,'III. Išlaidos'!$F:$F,"sąskaita")</f>
        <v>0</v>
      </c>
      <c r="H194" s="218">
        <f t="shared" si="47"/>
        <v>0</v>
      </c>
      <c r="I194" s="221">
        <f t="shared" si="48"/>
        <v>0</v>
      </c>
      <c r="J194" s="221">
        <f t="shared" si="49"/>
        <v>0</v>
      </c>
      <c r="K194" s="21"/>
      <c r="L194" s="40"/>
    </row>
    <row r="195" spans="1:12" ht="19.5" customHeight="1" x14ac:dyDescent="0.25">
      <c r="A195" s="129" t="s">
        <v>193</v>
      </c>
      <c r="B195" s="130"/>
      <c r="C195" s="131"/>
      <c r="D195" s="7">
        <f>SUM(D179:D194)</f>
        <v>0</v>
      </c>
      <c r="E195" s="7">
        <f>SUM(E179:E194)</f>
        <v>0</v>
      </c>
      <c r="F195" s="7">
        <f>SUM(F179:F194)</f>
        <v>0</v>
      </c>
      <c r="G195" s="225">
        <f>SUM(G179:G194)</f>
        <v>0</v>
      </c>
      <c r="H195" s="225">
        <f>SUM(H179:H194)</f>
        <v>0</v>
      </c>
      <c r="I195" s="225">
        <f t="shared" ref="I195:J195" si="50">SUM(I179:I194)</f>
        <v>0</v>
      </c>
      <c r="J195" s="225">
        <f t="shared" si="50"/>
        <v>0</v>
      </c>
      <c r="K195" s="8"/>
      <c r="L195" s="8"/>
    </row>
    <row r="196" spans="1:12" ht="24" customHeight="1" x14ac:dyDescent="0.25">
      <c r="A196" s="140">
        <v>12</v>
      </c>
      <c r="B196" s="111" t="str">
        <f>IF('I. Priedangų sąrašas'!B16="","",'I. Priedangų sąrašas'!B16)</f>
        <v/>
      </c>
      <c r="C196" s="106" t="s">
        <v>0</v>
      </c>
      <c r="D196" s="20"/>
      <c r="E196" s="20"/>
      <c r="F196" s="20"/>
      <c r="G196" s="218">
        <f>SUMIFS('III. Išlaidos'!$N:$N,'III. Išlaidos'!$B:$B,$B$162,'III. Išlaidos'!$C:$C,C196,'III. Išlaidos'!$F:$F,"sąskaita")</f>
        <v>0</v>
      </c>
      <c r="H196" s="218">
        <f t="shared" ref="H196:H211" si="51">F196+G196</f>
        <v>0</v>
      </c>
      <c r="I196" s="226">
        <f>D196-H196</f>
        <v>0</v>
      </c>
      <c r="J196" s="226">
        <f>E196-H196</f>
        <v>0</v>
      </c>
      <c r="K196" s="21"/>
      <c r="L196" s="40"/>
    </row>
    <row r="197" spans="1:12" ht="24" customHeight="1" x14ac:dyDescent="0.25">
      <c r="A197" s="140"/>
      <c r="B197" s="107" t="str">
        <f>IF('I. Priedangų sąrašas'!B16="","",'I. Priedangų sąrašas'!C16)</f>
        <v/>
      </c>
      <c r="C197" s="108" t="s">
        <v>5</v>
      </c>
      <c r="D197" s="20"/>
      <c r="E197" s="20"/>
      <c r="F197" s="20"/>
      <c r="G197" s="218">
        <f>SUMIFS('III. Išlaidos'!$N:$N,'III. Išlaidos'!$B:$B,$B$162,'III. Išlaidos'!$C:$C,C197,'III. Išlaidos'!$F:$F,"sąskaita")</f>
        <v>0</v>
      </c>
      <c r="H197" s="218">
        <f t="shared" si="51"/>
        <v>0</v>
      </c>
      <c r="I197" s="218">
        <f t="shared" ref="I197:I211" si="52">D197-H197</f>
        <v>0</v>
      </c>
      <c r="J197" s="218">
        <f t="shared" ref="J197:J211" si="53">E197-H197</f>
        <v>0</v>
      </c>
      <c r="K197" s="21"/>
      <c r="L197" s="40"/>
    </row>
    <row r="198" spans="1:12" ht="24" customHeight="1" x14ac:dyDescent="0.25">
      <c r="A198" s="140"/>
      <c r="B198" s="107"/>
      <c r="C198" s="108" t="s">
        <v>10</v>
      </c>
      <c r="D198" s="20"/>
      <c r="E198" s="20"/>
      <c r="F198" s="20"/>
      <c r="G198" s="218">
        <f>SUMIFS('III. Išlaidos'!$N:$N,'III. Išlaidos'!$B:$B,$B$162,'III. Išlaidos'!$C:$C,C198,'III. Išlaidos'!$F:$F,"sąskaita")</f>
        <v>0</v>
      </c>
      <c r="H198" s="219">
        <f t="shared" si="51"/>
        <v>0</v>
      </c>
      <c r="I198" s="220">
        <f t="shared" si="52"/>
        <v>0</v>
      </c>
      <c r="J198" s="220">
        <f t="shared" si="53"/>
        <v>0</v>
      </c>
      <c r="K198" s="21"/>
      <c r="L198" s="40"/>
    </row>
    <row r="199" spans="1:12" ht="24" customHeight="1" x14ac:dyDescent="0.25">
      <c r="A199" s="140"/>
      <c r="B199" s="107"/>
      <c r="C199" s="108" t="s">
        <v>13</v>
      </c>
      <c r="D199" s="20"/>
      <c r="E199" s="20"/>
      <c r="F199" s="20"/>
      <c r="G199" s="218">
        <f>SUMIFS('III. Išlaidos'!$N:$N,'III. Išlaidos'!$B:$B,$B$162,'III. Išlaidos'!$C:$C,C199,'III. Išlaidos'!$F:$F,"sąskaita")</f>
        <v>0</v>
      </c>
      <c r="H199" s="219">
        <f t="shared" si="51"/>
        <v>0</v>
      </c>
      <c r="I199" s="219">
        <f t="shared" si="52"/>
        <v>0</v>
      </c>
      <c r="J199" s="219">
        <f t="shared" si="53"/>
        <v>0</v>
      </c>
      <c r="K199" s="21"/>
      <c r="L199" s="40"/>
    </row>
    <row r="200" spans="1:12" ht="24" customHeight="1" x14ac:dyDescent="0.25">
      <c r="A200" s="140"/>
      <c r="B200" s="107"/>
      <c r="C200" s="108" t="s">
        <v>16</v>
      </c>
      <c r="D200" s="20"/>
      <c r="E200" s="20"/>
      <c r="F200" s="20"/>
      <c r="G200" s="218">
        <f>SUMIFS('III. Išlaidos'!$N:$N,'III. Išlaidos'!$B:$B,$B$162,'III. Išlaidos'!$C:$C,C200,'III. Išlaidos'!$F:$F,"sąskaita")</f>
        <v>0</v>
      </c>
      <c r="H200" s="219">
        <f t="shared" si="51"/>
        <v>0</v>
      </c>
      <c r="I200" s="219">
        <f t="shared" si="52"/>
        <v>0</v>
      </c>
      <c r="J200" s="219">
        <f t="shared" si="53"/>
        <v>0</v>
      </c>
      <c r="K200" s="21"/>
      <c r="L200" s="40"/>
    </row>
    <row r="201" spans="1:12" ht="24" customHeight="1" x14ac:dyDescent="0.25">
      <c r="A201" s="140"/>
      <c r="B201" s="107"/>
      <c r="C201" s="108" t="s">
        <v>18</v>
      </c>
      <c r="D201" s="20"/>
      <c r="E201" s="20"/>
      <c r="F201" s="20"/>
      <c r="G201" s="218">
        <f>SUMIFS('III. Išlaidos'!$N:$N,'III. Išlaidos'!$B:$B,$B$162,'III. Išlaidos'!$C:$C,C201,'III. Išlaidos'!$F:$F,"sąskaita")</f>
        <v>0</v>
      </c>
      <c r="H201" s="219">
        <f t="shared" si="51"/>
        <v>0</v>
      </c>
      <c r="I201" s="219">
        <f t="shared" si="52"/>
        <v>0</v>
      </c>
      <c r="J201" s="219">
        <f t="shared" si="53"/>
        <v>0</v>
      </c>
      <c r="K201" s="21"/>
      <c r="L201" s="40"/>
    </row>
    <row r="202" spans="1:12" ht="24" customHeight="1" x14ac:dyDescent="0.25">
      <c r="A202" s="140"/>
      <c r="B202" s="107"/>
      <c r="C202" s="108" t="s">
        <v>19</v>
      </c>
      <c r="D202" s="20"/>
      <c r="E202" s="20"/>
      <c r="F202" s="20"/>
      <c r="G202" s="218">
        <f>SUMIFS('III. Išlaidos'!$N:$N,'III. Išlaidos'!$B:$B,$B$162,'III. Išlaidos'!$C:$C,C202,'III. Išlaidos'!$F:$F,"sąskaita")</f>
        <v>0</v>
      </c>
      <c r="H202" s="219">
        <f t="shared" si="51"/>
        <v>0</v>
      </c>
      <c r="I202" s="219">
        <f t="shared" si="52"/>
        <v>0</v>
      </c>
      <c r="J202" s="219">
        <f t="shared" si="53"/>
        <v>0</v>
      </c>
      <c r="K202" s="21"/>
      <c r="L202" s="40"/>
    </row>
    <row r="203" spans="1:12" ht="24" customHeight="1" x14ac:dyDescent="0.25">
      <c r="A203" s="140"/>
      <c r="B203" s="107"/>
      <c r="C203" s="108" t="s">
        <v>20</v>
      </c>
      <c r="D203" s="20"/>
      <c r="E203" s="20"/>
      <c r="F203" s="20"/>
      <c r="G203" s="218">
        <f>SUMIFS('III. Išlaidos'!$N:$N,'III. Išlaidos'!$B:$B,$B$162,'III. Išlaidos'!$C:$C,C203,'III. Išlaidos'!$F:$F,"sąskaita")</f>
        <v>0</v>
      </c>
      <c r="H203" s="219">
        <f t="shared" si="51"/>
        <v>0</v>
      </c>
      <c r="I203" s="219">
        <f>D203-H203</f>
        <v>0</v>
      </c>
      <c r="J203" s="219">
        <f t="shared" si="53"/>
        <v>0</v>
      </c>
      <c r="K203" s="21"/>
      <c r="L203" s="40"/>
    </row>
    <row r="204" spans="1:12" ht="24" customHeight="1" x14ac:dyDescent="0.25">
      <c r="A204" s="140"/>
      <c r="B204" s="107"/>
      <c r="C204" s="108" t="s">
        <v>21</v>
      </c>
      <c r="D204" s="20"/>
      <c r="E204" s="20"/>
      <c r="F204" s="20"/>
      <c r="G204" s="218">
        <f>SUMIFS('III. Išlaidos'!$N:$N,'III. Išlaidos'!$B:$B,$B$162,'III. Išlaidos'!$C:$C,C204,'III. Išlaidos'!$F:$F,"sąskaita")</f>
        <v>0</v>
      </c>
      <c r="H204" s="219">
        <f t="shared" si="51"/>
        <v>0</v>
      </c>
      <c r="I204" s="219">
        <f t="shared" si="52"/>
        <v>0</v>
      </c>
      <c r="J204" s="219">
        <f t="shared" si="53"/>
        <v>0</v>
      </c>
      <c r="K204" s="21"/>
      <c r="L204" s="40"/>
    </row>
    <row r="205" spans="1:12" ht="24" customHeight="1" x14ac:dyDescent="0.25">
      <c r="A205" s="140"/>
      <c r="B205" s="107"/>
      <c r="C205" s="108" t="s">
        <v>22</v>
      </c>
      <c r="D205" s="20"/>
      <c r="E205" s="20"/>
      <c r="F205" s="20"/>
      <c r="G205" s="218">
        <f>SUMIFS('III. Išlaidos'!$N:$N,'III. Išlaidos'!$B:$B,$B$162,'III. Išlaidos'!$C:$C,C205,'III. Išlaidos'!$F:$F,"sąskaita")</f>
        <v>0</v>
      </c>
      <c r="H205" s="218">
        <f t="shared" si="51"/>
        <v>0</v>
      </c>
      <c r="I205" s="226">
        <f t="shared" si="52"/>
        <v>0</v>
      </c>
      <c r="J205" s="226">
        <f t="shared" si="53"/>
        <v>0</v>
      </c>
      <c r="K205" s="21"/>
      <c r="L205" s="40"/>
    </row>
    <row r="206" spans="1:12" ht="24" customHeight="1" x14ac:dyDescent="0.25">
      <c r="A206" s="140"/>
      <c r="B206" s="107"/>
      <c r="C206" s="108" t="s">
        <v>23</v>
      </c>
      <c r="D206" s="20"/>
      <c r="E206" s="20"/>
      <c r="F206" s="20"/>
      <c r="G206" s="218">
        <f>SUMIFS('III. Išlaidos'!$N:$N,'III. Išlaidos'!$B:$B,$B$162,'III. Išlaidos'!$C:$C,C206,'III. Išlaidos'!$F:$F,"sąskaita")</f>
        <v>0</v>
      </c>
      <c r="H206" s="218">
        <f t="shared" si="51"/>
        <v>0</v>
      </c>
      <c r="I206" s="218">
        <f t="shared" si="52"/>
        <v>0</v>
      </c>
      <c r="J206" s="218">
        <f t="shared" si="53"/>
        <v>0</v>
      </c>
      <c r="K206" s="21"/>
      <c r="L206" s="40"/>
    </row>
    <row r="207" spans="1:12" ht="24" customHeight="1" x14ac:dyDescent="0.25">
      <c r="A207" s="140"/>
      <c r="B207" s="107"/>
      <c r="C207" s="108" t="s">
        <v>24</v>
      </c>
      <c r="D207" s="20"/>
      <c r="E207" s="20"/>
      <c r="F207" s="20"/>
      <c r="G207" s="218">
        <f>SUMIFS('III. Išlaidos'!$N:$N,'III. Išlaidos'!$B:$B,$B$162,'III. Išlaidos'!$C:$C,C207,'III. Išlaidos'!$F:$F,"sąskaita")</f>
        <v>0</v>
      </c>
      <c r="H207" s="218">
        <f t="shared" si="51"/>
        <v>0</v>
      </c>
      <c r="I207" s="218">
        <f t="shared" si="52"/>
        <v>0</v>
      </c>
      <c r="J207" s="218">
        <f t="shared" si="53"/>
        <v>0</v>
      </c>
      <c r="K207" s="21"/>
      <c r="L207" s="40"/>
    </row>
    <row r="208" spans="1:12" ht="24" customHeight="1" x14ac:dyDescent="0.25">
      <c r="A208" s="140"/>
      <c r="B208" s="107"/>
      <c r="C208" s="108" t="s">
        <v>25</v>
      </c>
      <c r="D208" s="20"/>
      <c r="E208" s="20"/>
      <c r="F208" s="20"/>
      <c r="G208" s="218">
        <f>SUMIFS('III. Išlaidos'!$N:$N,'III. Išlaidos'!$B:$B,$B$162,'III. Išlaidos'!$C:$C,C208,'III. Išlaidos'!$F:$F,"sąskaita")</f>
        <v>0</v>
      </c>
      <c r="H208" s="218">
        <f t="shared" si="51"/>
        <v>0</v>
      </c>
      <c r="I208" s="218">
        <f t="shared" si="52"/>
        <v>0</v>
      </c>
      <c r="J208" s="218">
        <f t="shared" si="53"/>
        <v>0</v>
      </c>
      <c r="K208" s="21"/>
      <c r="L208" s="40"/>
    </row>
    <row r="209" spans="1:12" ht="24" customHeight="1" x14ac:dyDescent="0.25">
      <c r="A209" s="140"/>
      <c r="B209" s="107"/>
      <c r="C209" s="108" t="s">
        <v>26</v>
      </c>
      <c r="D209" s="20"/>
      <c r="E209" s="20"/>
      <c r="F209" s="20"/>
      <c r="G209" s="218">
        <f>SUMIFS('III. Išlaidos'!$N:$N,'III. Išlaidos'!$B:$B,$B$162,'III. Išlaidos'!$C:$C,C209,'III. Išlaidos'!$F:$F,"sąskaita")</f>
        <v>0</v>
      </c>
      <c r="H209" s="218">
        <f t="shared" si="51"/>
        <v>0</v>
      </c>
      <c r="I209" s="218">
        <f t="shared" si="52"/>
        <v>0</v>
      </c>
      <c r="J209" s="218">
        <f t="shared" si="53"/>
        <v>0</v>
      </c>
      <c r="K209" s="21"/>
      <c r="L209" s="40"/>
    </row>
    <row r="210" spans="1:12" ht="24" customHeight="1" x14ac:dyDescent="0.25">
      <c r="A210" s="140"/>
      <c r="B210" s="107"/>
      <c r="C210" s="108" t="s">
        <v>27</v>
      </c>
      <c r="D210" s="20"/>
      <c r="E210" s="20"/>
      <c r="F210" s="20"/>
      <c r="G210" s="218">
        <f>SUMIFS('III. Išlaidos'!$N:$N,'III. Išlaidos'!$B:$B,$B$162,'III. Išlaidos'!$C:$C,C210,'III. Išlaidos'!$F:$F,"sąskaita")</f>
        <v>0</v>
      </c>
      <c r="H210" s="218">
        <f t="shared" si="51"/>
        <v>0</v>
      </c>
      <c r="I210" s="218">
        <f t="shared" si="52"/>
        <v>0</v>
      </c>
      <c r="J210" s="218">
        <f t="shared" si="53"/>
        <v>0</v>
      </c>
      <c r="K210" s="21"/>
      <c r="L210" s="40"/>
    </row>
    <row r="211" spans="1:12" ht="24" customHeight="1" x14ac:dyDescent="0.25">
      <c r="A211" s="140"/>
      <c r="B211" s="109"/>
      <c r="C211" s="108" t="s">
        <v>28</v>
      </c>
      <c r="D211" s="20"/>
      <c r="E211" s="20"/>
      <c r="F211" s="20"/>
      <c r="G211" s="218">
        <f>SUMIFS('III. Išlaidos'!$N:$N,'III. Išlaidos'!$B:$B,$B$162,'III. Išlaidos'!$C:$C,C211,'III. Išlaidos'!$F:$F,"sąskaita")</f>
        <v>0</v>
      </c>
      <c r="H211" s="218">
        <f t="shared" si="51"/>
        <v>0</v>
      </c>
      <c r="I211" s="221">
        <f t="shared" si="52"/>
        <v>0</v>
      </c>
      <c r="J211" s="221">
        <f t="shared" si="53"/>
        <v>0</v>
      </c>
      <c r="K211" s="21"/>
      <c r="L211" s="40"/>
    </row>
    <row r="212" spans="1:12" ht="19.5" customHeight="1" x14ac:dyDescent="0.25">
      <c r="A212" s="129" t="s">
        <v>194</v>
      </c>
      <c r="B212" s="130"/>
      <c r="C212" s="131"/>
      <c r="D212" s="7">
        <f>SUM(D196:D211)</f>
        <v>0</v>
      </c>
      <c r="E212" s="7">
        <f>SUM(E196:E211)</f>
        <v>0</v>
      </c>
      <c r="F212" s="7">
        <f>SUM(F196:F211)</f>
        <v>0</v>
      </c>
      <c r="G212" s="225">
        <f>SUM(G196:G211)</f>
        <v>0</v>
      </c>
      <c r="H212" s="225">
        <f>SUM(H196:H211)</f>
        <v>0</v>
      </c>
      <c r="I212" s="225">
        <f t="shared" ref="I212:J212" si="54">SUM(I196:I211)</f>
        <v>0</v>
      </c>
      <c r="J212" s="225">
        <f t="shared" si="54"/>
        <v>0</v>
      </c>
      <c r="K212" s="8"/>
      <c r="L212" s="8"/>
    </row>
    <row r="213" spans="1:12" ht="24" customHeight="1" x14ac:dyDescent="0.25">
      <c r="A213" s="144">
        <v>13</v>
      </c>
      <c r="B213" s="112" t="str">
        <f>IF('I. Priedangų sąrašas'!B17="","",'I. Priedangų sąrašas'!B17)</f>
        <v/>
      </c>
      <c r="C213" s="106" t="s">
        <v>0</v>
      </c>
      <c r="D213" s="20"/>
      <c r="E213" s="20"/>
      <c r="F213" s="20"/>
      <c r="G213" s="218">
        <f>SUMIFS('III. Išlaidos'!$N:$N,'III. Išlaidos'!$B:$B,$B$162,'III. Išlaidos'!$C:$C,C213,'III. Išlaidos'!$F:$F,"sąskaita")</f>
        <v>0</v>
      </c>
      <c r="H213" s="218">
        <f t="shared" ref="H213:H228" si="55">F213+G213</f>
        <v>0</v>
      </c>
      <c r="I213" s="226">
        <f>D213-H213</f>
        <v>0</v>
      </c>
      <c r="J213" s="226">
        <f>E213-H213</f>
        <v>0</v>
      </c>
      <c r="K213" s="19"/>
      <c r="L213" s="69"/>
    </row>
    <row r="214" spans="1:12" ht="24" customHeight="1" x14ac:dyDescent="0.25">
      <c r="A214" s="132"/>
      <c r="B214" s="113" t="str">
        <f>IF('I. Priedangų sąrašas'!C17="","",'I. Priedangų sąrašas'!C17)</f>
        <v/>
      </c>
      <c r="C214" s="108" t="s">
        <v>5</v>
      </c>
      <c r="D214" s="20"/>
      <c r="E214" s="20"/>
      <c r="F214" s="20"/>
      <c r="G214" s="218">
        <f>SUMIFS('III. Išlaidos'!$N:$N,'III. Išlaidos'!$B:$B,$B$162,'III. Išlaidos'!$C:$C,C214,'III. Išlaidos'!$F:$F,"sąskaita")</f>
        <v>0</v>
      </c>
      <c r="H214" s="218">
        <f t="shared" si="55"/>
        <v>0</v>
      </c>
      <c r="I214" s="218">
        <f t="shared" ref="I214:I228" si="56">D214-H214</f>
        <v>0</v>
      </c>
      <c r="J214" s="218">
        <f t="shared" ref="J214:J228" si="57">E214-H214</f>
        <v>0</v>
      </c>
      <c r="K214" s="21"/>
      <c r="L214" s="40"/>
    </row>
    <row r="215" spans="1:12" ht="24" customHeight="1" x14ac:dyDescent="0.25">
      <c r="A215" s="132"/>
      <c r="B215" s="113"/>
      <c r="C215" s="108" t="s">
        <v>10</v>
      </c>
      <c r="D215" s="20"/>
      <c r="E215" s="20"/>
      <c r="F215" s="20"/>
      <c r="G215" s="218">
        <f>SUMIFS('III. Išlaidos'!$N:$N,'III. Išlaidos'!$B:$B,$B$162,'III. Išlaidos'!$C:$C,C215,'III. Išlaidos'!$F:$F,"sąskaita")</f>
        <v>0</v>
      </c>
      <c r="H215" s="219">
        <f t="shared" si="55"/>
        <v>0</v>
      </c>
      <c r="I215" s="220">
        <f t="shared" si="56"/>
        <v>0</v>
      </c>
      <c r="J215" s="220">
        <f t="shared" si="57"/>
        <v>0</v>
      </c>
      <c r="K215" s="21"/>
      <c r="L215" s="40"/>
    </row>
    <row r="216" spans="1:12" ht="24" customHeight="1" x14ac:dyDescent="0.25">
      <c r="A216" s="132"/>
      <c r="B216" s="113"/>
      <c r="C216" s="108" t="s">
        <v>13</v>
      </c>
      <c r="D216" s="20"/>
      <c r="E216" s="20"/>
      <c r="F216" s="20"/>
      <c r="G216" s="218">
        <f>SUMIFS('III. Išlaidos'!$N:$N,'III. Išlaidos'!$B:$B,$B$162,'III. Išlaidos'!$C:$C,C216,'III. Išlaidos'!$F:$F,"sąskaita")</f>
        <v>0</v>
      </c>
      <c r="H216" s="219">
        <f t="shared" si="55"/>
        <v>0</v>
      </c>
      <c r="I216" s="219">
        <f t="shared" si="56"/>
        <v>0</v>
      </c>
      <c r="J216" s="219">
        <f t="shared" si="57"/>
        <v>0</v>
      </c>
      <c r="K216" s="21"/>
      <c r="L216" s="40"/>
    </row>
    <row r="217" spans="1:12" ht="24" customHeight="1" x14ac:dyDescent="0.25">
      <c r="A217" s="132"/>
      <c r="B217" s="113"/>
      <c r="C217" s="108" t="s">
        <v>16</v>
      </c>
      <c r="D217" s="20"/>
      <c r="E217" s="20"/>
      <c r="F217" s="20"/>
      <c r="G217" s="218">
        <f>SUMIFS('III. Išlaidos'!$N:$N,'III. Išlaidos'!$B:$B,$B$162,'III. Išlaidos'!$C:$C,C217,'III. Išlaidos'!$F:$F,"sąskaita")</f>
        <v>0</v>
      </c>
      <c r="H217" s="219">
        <f t="shared" si="55"/>
        <v>0</v>
      </c>
      <c r="I217" s="219">
        <f t="shared" si="56"/>
        <v>0</v>
      </c>
      <c r="J217" s="219">
        <f t="shared" si="57"/>
        <v>0</v>
      </c>
      <c r="K217" s="21"/>
      <c r="L217" s="40"/>
    </row>
    <row r="218" spans="1:12" ht="24" customHeight="1" x14ac:dyDescent="0.25">
      <c r="A218" s="132"/>
      <c r="B218" s="113"/>
      <c r="C218" s="108" t="s">
        <v>18</v>
      </c>
      <c r="D218" s="20"/>
      <c r="E218" s="20"/>
      <c r="F218" s="20"/>
      <c r="G218" s="218">
        <f>SUMIFS('III. Išlaidos'!$N:$N,'III. Išlaidos'!$B:$B,$B$162,'III. Išlaidos'!$C:$C,C218,'III. Išlaidos'!$F:$F,"sąskaita")</f>
        <v>0</v>
      </c>
      <c r="H218" s="219">
        <f t="shared" si="55"/>
        <v>0</v>
      </c>
      <c r="I218" s="219">
        <f t="shared" si="56"/>
        <v>0</v>
      </c>
      <c r="J218" s="219">
        <f t="shared" si="57"/>
        <v>0</v>
      </c>
      <c r="K218" s="21"/>
      <c r="L218" s="40"/>
    </row>
    <row r="219" spans="1:12" ht="24" customHeight="1" x14ac:dyDescent="0.25">
      <c r="A219" s="132"/>
      <c r="B219" s="113"/>
      <c r="C219" s="108" t="s">
        <v>19</v>
      </c>
      <c r="D219" s="20"/>
      <c r="E219" s="20"/>
      <c r="F219" s="20"/>
      <c r="G219" s="218">
        <f>SUMIFS('III. Išlaidos'!$N:$N,'III. Išlaidos'!$B:$B,$B$162,'III. Išlaidos'!$C:$C,C219,'III. Išlaidos'!$F:$F,"sąskaita")</f>
        <v>0</v>
      </c>
      <c r="H219" s="219">
        <f t="shared" si="55"/>
        <v>0</v>
      </c>
      <c r="I219" s="219">
        <f t="shared" si="56"/>
        <v>0</v>
      </c>
      <c r="J219" s="219">
        <f t="shared" si="57"/>
        <v>0</v>
      </c>
      <c r="K219" s="21"/>
      <c r="L219" s="40"/>
    </row>
    <row r="220" spans="1:12" ht="24" customHeight="1" x14ac:dyDescent="0.25">
      <c r="A220" s="132"/>
      <c r="B220" s="113"/>
      <c r="C220" s="108" t="s">
        <v>20</v>
      </c>
      <c r="D220" s="20"/>
      <c r="E220" s="20"/>
      <c r="F220" s="20"/>
      <c r="G220" s="218">
        <f>SUMIFS('III. Išlaidos'!$N:$N,'III. Išlaidos'!$B:$B,$B$162,'III. Išlaidos'!$C:$C,C220,'III. Išlaidos'!$F:$F,"sąskaita")</f>
        <v>0</v>
      </c>
      <c r="H220" s="219">
        <f t="shared" si="55"/>
        <v>0</v>
      </c>
      <c r="I220" s="219">
        <f>D220-H220</f>
        <v>0</v>
      </c>
      <c r="J220" s="219">
        <f t="shared" si="57"/>
        <v>0</v>
      </c>
      <c r="K220" s="21"/>
      <c r="L220" s="40"/>
    </row>
    <row r="221" spans="1:12" ht="24" customHeight="1" x14ac:dyDescent="0.25">
      <c r="A221" s="132"/>
      <c r="B221" s="113"/>
      <c r="C221" s="108" t="s">
        <v>21</v>
      </c>
      <c r="D221" s="20"/>
      <c r="E221" s="20"/>
      <c r="F221" s="20"/>
      <c r="G221" s="218">
        <f>SUMIFS('III. Išlaidos'!$N:$N,'III. Išlaidos'!$B:$B,$B$162,'III. Išlaidos'!$C:$C,C221,'III. Išlaidos'!$F:$F,"sąskaita")</f>
        <v>0</v>
      </c>
      <c r="H221" s="219">
        <f t="shared" si="55"/>
        <v>0</v>
      </c>
      <c r="I221" s="219">
        <f t="shared" si="56"/>
        <v>0</v>
      </c>
      <c r="J221" s="219">
        <f t="shared" si="57"/>
        <v>0</v>
      </c>
      <c r="K221" s="21"/>
      <c r="L221" s="40"/>
    </row>
    <row r="222" spans="1:12" ht="24" customHeight="1" x14ac:dyDescent="0.25">
      <c r="A222" s="132"/>
      <c r="B222" s="113"/>
      <c r="C222" s="108" t="s">
        <v>22</v>
      </c>
      <c r="D222" s="20"/>
      <c r="E222" s="20"/>
      <c r="F222" s="20"/>
      <c r="G222" s="218">
        <f>SUMIFS('III. Išlaidos'!$N:$N,'III. Išlaidos'!$B:$B,$B$162,'III. Išlaidos'!$C:$C,C222,'III. Išlaidos'!$F:$F,"sąskaita")</f>
        <v>0</v>
      </c>
      <c r="H222" s="218">
        <f t="shared" si="55"/>
        <v>0</v>
      </c>
      <c r="I222" s="226">
        <f t="shared" si="56"/>
        <v>0</v>
      </c>
      <c r="J222" s="226">
        <f t="shared" si="57"/>
        <v>0</v>
      </c>
      <c r="K222" s="21"/>
      <c r="L222" s="40"/>
    </row>
    <row r="223" spans="1:12" ht="24" customHeight="1" x14ac:dyDescent="0.25">
      <c r="A223" s="132"/>
      <c r="B223" s="113"/>
      <c r="C223" s="108" t="s">
        <v>23</v>
      </c>
      <c r="D223" s="20"/>
      <c r="E223" s="20"/>
      <c r="F223" s="20"/>
      <c r="G223" s="218">
        <f>SUMIFS('III. Išlaidos'!$N:$N,'III. Išlaidos'!$B:$B,$B$162,'III. Išlaidos'!$C:$C,C223,'III. Išlaidos'!$F:$F,"sąskaita")</f>
        <v>0</v>
      </c>
      <c r="H223" s="218">
        <f t="shared" si="55"/>
        <v>0</v>
      </c>
      <c r="I223" s="218">
        <f t="shared" si="56"/>
        <v>0</v>
      </c>
      <c r="J223" s="218">
        <f t="shared" si="57"/>
        <v>0</v>
      </c>
      <c r="K223" s="21"/>
      <c r="L223" s="40"/>
    </row>
    <row r="224" spans="1:12" ht="24" customHeight="1" x14ac:dyDescent="0.25">
      <c r="A224" s="132"/>
      <c r="B224" s="113"/>
      <c r="C224" s="108" t="s">
        <v>24</v>
      </c>
      <c r="D224" s="20"/>
      <c r="E224" s="20"/>
      <c r="F224" s="20"/>
      <c r="G224" s="218">
        <f>SUMIFS('III. Išlaidos'!$N:$N,'III. Išlaidos'!$B:$B,$B$162,'III. Išlaidos'!$C:$C,C224,'III. Išlaidos'!$F:$F,"sąskaita")</f>
        <v>0</v>
      </c>
      <c r="H224" s="218">
        <f t="shared" si="55"/>
        <v>0</v>
      </c>
      <c r="I224" s="218">
        <f t="shared" si="56"/>
        <v>0</v>
      </c>
      <c r="J224" s="218">
        <f t="shared" si="57"/>
        <v>0</v>
      </c>
      <c r="K224" s="21"/>
      <c r="L224" s="40"/>
    </row>
    <row r="225" spans="1:12" ht="24" customHeight="1" x14ac:dyDescent="0.25">
      <c r="A225" s="132"/>
      <c r="B225" s="113"/>
      <c r="C225" s="108" t="s">
        <v>25</v>
      </c>
      <c r="D225" s="20"/>
      <c r="E225" s="20"/>
      <c r="F225" s="20"/>
      <c r="G225" s="218">
        <f>SUMIFS('III. Išlaidos'!$N:$N,'III. Išlaidos'!$B:$B,$B$162,'III. Išlaidos'!$C:$C,C225,'III. Išlaidos'!$F:$F,"sąskaita")</f>
        <v>0</v>
      </c>
      <c r="H225" s="218">
        <f t="shared" si="55"/>
        <v>0</v>
      </c>
      <c r="I225" s="218">
        <f t="shared" si="56"/>
        <v>0</v>
      </c>
      <c r="J225" s="218">
        <f t="shared" si="57"/>
        <v>0</v>
      </c>
      <c r="K225" s="21"/>
      <c r="L225" s="40"/>
    </row>
    <row r="226" spans="1:12" ht="24" customHeight="1" x14ac:dyDescent="0.25">
      <c r="A226" s="132"/>
      <c r="B226" s="113"/>
      <c r="C226" s="108" t="s">
        <v>26</v>
      </c>
      <c r="D226" s="20"/>
      <c r="E226" s="20"/>
      <c r="F226" s="20"/>
      <c r="G226" s="218">
        <f>SUMIFS('III. Išlaidos'!$N:$N,'III. Išlaidos'!$B:$B,$B$162,'III. Išlaidos'!$C:$C,C226,'III. Išlaidos'!$F:$F,"sąskaita")</f>
        <v>0</v>
      </c>
      <c r="H226" s="218">
        <f t="shared" si="55"/>
        <v>0</v>
      </c>
      <c r="I226" s="218">
        <f t="shared" si="56"/>
        <v>0</v>
      </c>
      <c r="J226" s="218">
        <f t="shared" si="57"/>
        <v>0</v>
      </c>
      <c r="K226" s="21"/>
      <c r="L226" s="40"/>
    </row>
    <row r="227" spans="1:12" ht="24" customHeight="1" x14ac:dyDescent="0.25">
      <c r="A227" s="132"/>
      <c r="B227" s="113"/>
      <c r="C227" s="108" t="s">
        <v>27</v>
      </c>
      <c r="D227" s="20"/>
      <c r="E227" s="20"/>
      <c r="F227" s="20"/>
      <c r="G227" s="218">
        <f>SUMIFS('III. Išlaidos'!$N:$N,'III. Išlaidos'!$B:$B,$B$162,'III. Išlaidos'!$C:$C,C227,'III. Išlaidos'!$F:$F,"sąskaita")</f>
        <v>0</v>
      </c>
      <c r="H227" s="218">
        <f t="shared" si="55"/>
        <v>0</v>
      </c>
      <c r="I227" s="218">
        <f t="shared" si="56"/>
        <v>0</v>
      </c>
      <c r="J227" s="218">
        <f t="shared" si="57"/>
        <v>0</v>
      </c>
      <c r="K227" s="21"/>
      <c r="L227" s="40"/>
    </row>
    <row r="228" spans="1:12" ht="24" customHeight="1" x14ac:dyDescent="0.25">
      <c r="A228" s="132"/>
      <c r="B228" s="114"/>
      <c r="C228" s="108" t="s">
        <v>28</v>
      </c>
      <c r="D228" s="20"/>
      <c r="E228" s="20"/>
      <c r="F228" s="20"/>
      <c r="G228" s="218">
        <f>SUMIFS('III. Išlaidos'!$N:$N,'III. Išlaidos'!$B:$B,$B$162,'III. Išlaidos'!$C:$C,C228,'III. Išlaidos'!$F:$F,"sąskaita")</f>
        <v>0</v>
      </c>
      <c r="H228" s="218">
        <f t="shared" si="55"/>
        <v>0</v>
      </c>
      <c r="I228" s="221">
        <f t="shared" si="56"/>
        <v>0</v>
      </c>
      <c r="J228" s="221">
        <f t="shared" si="57"/>
        <v>0</v>
      </c>
      <c r="K228" s="21"/>
      <c r="L228" s="40"/>
    </row>
    <row r="229" spans="1:12" ht="19.5" customHeight="1" x14ac:dyDescent="0.25">
      <c r="A229" s="129" t="s">
        <v>195</v>
      </c>
      <c r="B229" s="130"/>
      <c r="C229" s="131"/>
      <c r="D229" s="7">
        <f t="shared" ref="D229:J229" si="58">SUM(D213:D228)</f>
        <v>0</v>
      </c>
      <c r="E229" s="7">
        <f t="shared" si="58"/>
        <v>0</v>
      </c>
      <c r="F229" s="7">
        <f t="shared" si="58"/>
        <v>0</v>
      </c>
      <c r="G229" s="225">
        <f t="shared" si="58"/>
        <v>0</v>
      </c>
      <c r="H229" s="225">
        <f t="shared" si="58"/>
        <v>0</v>
      </c>
      <c r="I229" s="225">
        <f t="shared" si="58"/>
        <v>0</v>
      </c>
      <c r="J229" s="225">
        <f t="shared" si="58"/>
        <v>0</v>
      </c>
      <c r="K229" s="8"/>
      <c r="L229" s="8"/>
    </row>
    <row r="230" spans="1:12" ht="24" customHeight="1" x14ac:dyDescent="0.25">
      <c r="A230" s="132">
        <v>14</v>
      </c>
      <c r="B230" s="112" t="str">
        <f>IF('I. Priedangų sąrašas'!B18="","",'I. Priedangų sąrašas'!B18)</f>
        <v/>
      </c>
      <c r="C230" s="106" t="s">
        <v>0</v>
      </c>
      <c r="D230" s="20"/>
      <c r="E230" s="20"/>
      <c r="F230" s="20"/>
      <c r="G230" s="218">
        <f>SUMIFS('III. Išlaidos'!$N:$N,'III. Išlaidos'!$B:$B,$B$230,'III. Išlaidos'!$C:$C,C230,'III. Išlaidos'!$F:$F,"sąskaita")</f>
        <v>0</v>
      </c>
      <c r="H230" s="219">
        <f t="shared" ref="H230:H245" si="59">F230+G230</f>
        <v>0</v>
      </c>
      <c r="I230" s="219">
        <f>D230-H230</f>
        <v>0</v>
      </c>
      <c r="J230" s="219">
        <f>E230-H230</f>
        <v>0</v>
      </c>
      <c r="K230" s="21"/>
      <c r="L230" s="40"/>
    </row>
    <row r="231" spans="1:12" ht="24" customHeight="1" x14ac:dyDescent="0.25">
      <c r="A231" s="132"/>
      <c r="B231" s="113" t="str">
        <f>IF('I. Priedangų sąrašas'!C18="","",'I. Priedangų sąrašas'!C18)</f>
        <v/>
      </c>
      <c r="C231" s="108" t="s">
        <v>5</v>
      </c>
      <c r="D231" s="20"/>
      <c r="E231" s="20"/>
      <c r="F231" s="20"/>
      <c r="G231" s="218">
        <f>SUMIFS('III. Išlaidos'!$N:$N,'III. Išlaidos'!$B:$B,$B$230,'III. Išlaidos'!$C:$C,C231,'III. Išlaidos'!$F:$F,"sąskaita")</f>
        <v>0</v>
      </c>
      <c r="H231" s="219">
        <f t="shared" si="59"/>
        <v>0</v>
      </c>
      <c r="I231" s="220">
        <f t="shared" ref="I231:I245" si="60">D231-H231</f>
        <v>0</v>
      </c>
      <c r="J231" s="220">
        <f t="shared" ref="J231:J245" si="61">E231-H231</f>
        <v>0</v>
      </c>
      <c r="K231" s="21"/>
      <c r="L231" s="40"/>
    </row>
    <row r="232" spans="1:12" ht="24" customHeight="1" x14ac:dyDescent="0.25">
      <c r="A232" s="132"/>
      <c r="B232" s="113"/>
      <c r="C232" s="108" t="s">
        <v>10</v>
      </c>
      <c r="D232" s="20"/>
      <c r="E232" s="20"/>
      <c r="F232" s="20"/>
      <c r="G232" s="218">
        <f>SUMIFS('III. Išlaidos'!$N:$N,'III. Išlaidos'!$B:$B,$B$230,'III. Išlaidos'!$C:$C,C232,'III. Išlaidos'!$F:$F,"sąskaita")</f>
        <v>0</v>
      </c>
      <c r="H232" s="219">
        <f t="shared" si="59"/>
        <v>0</v>
      </c>
      <c r="I232" s="220">
        <f t="shared" si="60"/>
        <v>0</v>
      </c>
      <c r="J232" s="220">
        <f t="shared" si="61"/>
        <v>0</v>
      </c>
      <c r="K232" s="21"/>
      <c r="L232" s="40"/>
    </row>
    <row r="233" spans="1:12" ht="24" customHeight="1" x14ac:dyDescent="0.25">
      <c r="A233" s="132"/>
      <c r="B233" s="113"/>
      <c r="C233" s="108" t="s">
        <v>13</v>
      </c>
      <c r="D233" s="20"/>
      <c r="E233" s="20"/>
      <c r="F233" s="20"/>
      <c r="G233" s="218">
        <f>SUMIFS('III. Išlaidos'!$N:$N,'III. Išlaidos'!$B:$B,$B$230,'III. Išlaidos'!$C:$C,C233,'III. Išlaidos'!$F:$F,"sąskaita")</f>
        <v>0</v>
      </c>
      <c r="H233" s="219">
        <f t="shared" si="59"/>
        <v>0</v>
      </c>
      <c r="I233" s="219">
        <f t="shared" si="60"/>
        <v>0</v>
      </c>
      <c r="J233" s="219">
        <f t="shared" si="61"/>
        <v>0</v>
      </c>
      <c r="K233" s="21"/>
      <c r="L233" s="40"/>
    </row>
    <row r="234" spans="1:12" ht="24" customHeight="1" x14ac:dyDescent="0.25">
      <c r="A234" s="132"/>
      <c r="B234" s="113"/>
      <c r="C234" s="108" t="s">
        <v>16</v>
      </c>
      <c r="D234" s="20"/>
      <c r="E234" s="20"/>
      <c r="F234" s="20"/>
      <c r="G234" s="218">
        <f>SUMIFS('III. Išlaidos'!$N:$N,'III. Išlaidos'!$B:$B,$B$230,'III. Išlaidos'!$C:$C,C234,'III. Išlaidos'!$F:$F,"sąskaita")</f>
        <v>0</v>
      </c>
      <c r="H234" s="219">
        <f t="shared" si="59"/>
        <v>0</v>
      </c>
      <c r="I234" s="219">
        <f t="shared" si="60"/>
        <v>0</v>
      </c>
      <c r="J234" s="219">
        <f t="shared" si="61"/>
        <v>0</v>
      </c>
      <c r="K234" s="21"/>
      <c r="L234" s="40"/>
    </row>
    <row r="235" spans="1:12" ht="24" customHeight="1" x14ac:dyDescent="0.25">
      <c r="A235" s="132"/>
      <c r="B235" s="113"/>
      <c r="C235" s="108" t="s">
        <v>18</v>
      </c>
      <c r="D235" s="20"/>
      <c r="E235" s="20"/>
      <c r="F235" s="20"/>
      <c r="G235" s="218">
        <f>SUMIFS('III. Išlaidos'!$N:$N,'III. Išlaidos'!$B:$B,$B$230,'III. Išlaidos'!$C:$C,C235,'III. Išlaidos'!$F:$F,"sąskaita")</f>
        <v>0</v>
      </c>
      <c r="H235" s="219">
        <f t="shared" si="59"/>
        <v>0</v>
      </c>
      <c r="I235" s="219">
        <f t="shared" si="60"/>
        <v>0</v>
      </c>
      <c r="J235" s="219">
        <f t="shared" si="61"/>
        <v>0</v>
      </c>
      <c r="K235" s="21"/>
      <c r="L235" s="40"/>
    </row>
    <row r="236" spans="1:12" ht="24" customHeight="1" x14ac:dyDescent="0.25">
      <c r="A236" s="132"/>
      <c r="B236" s="113"/>
      <c r="C236" s="108" t="s">
        <v>19</v>
      </c>
      <c r="D236" s="20"/>
      <c r="E236" s="20"/>
      <c r="F236" s="20"/>
      <c r="G236" s="218">
        <f>SUMIFS('III. Išlaidos'!$N:$N,'III. Išlaidos'!$B:$B,$B$230,'III. Išlaidos'!$C:$C,C236,'III. Išlaidos'!$F:$F,"sąskaita")</f>
        <v>0</v>
      </c>
      <c r="H236" s="219">
        <f t="shared" si="59"/>
        <v>0</v>
      </c>
      <c r="I236" s="219">
        <f t="shared" si="60"/>
        <v>0</v>
      </c>
      <c r="J236" s="219">
        <f t="shared" si="61"/>
        <v>0</v>
      </c>
      <c r="K236" s="21"/>
      <c r="L236" s="40"/>
    </row>
    <row r="237" spans="1:12" ht="24" customHeight="1" x14ac:dyDescent="0.25">
      <c r="A237" s="132"/>
      <c r="B237" s="113"/>
      <c r="C237" s="108" t="s">
        <v>20</v>
      </c>
      <c r="D237" s="20"/>
      <c r="E237" s="20"/>
      <c r="F237" s="20"/>
      <c r="G237" s="218">
        <f>SUMIFS('III. Išlaidos'!$N:$N,'III. Išlaidos'!$B:$B,$B$230,'III. Išlaidos'!$C:$C,C237,'III. Išlaidos'!$F:$F,"sąskaita")</f>
        <v>0</v>
      </c>
      <c r="H237" s="219">
        <f t="shared" si="59"/>
        <v>0</v>
      </c>
      <c r="I237" s="219">
        <f>D237-H237</f>
        <v>0</v>
      </c>
      <c r="J237" s="219">
        <f t="shared" si="61"/>
        <v>0</v>
      </c>
      <c r="K237" s="21"/>
      <c r="L237" s="40"/>
    </row>
    <row r="238" spans="1:12" ht="24" customHeight="1" x14ac:dyDescent="0.25">
      <c r="A238" s="132"/>
      <c r="B238" s="113"/>
      <c r="C238" s="108" t="s">
        <v>21</v>
      </c>
      <c r="D238" s="20"/>
      <c r="E238" s="20"/>
      <c r="F238" s="20"/>
      <c r="G238" s="218">
        <f>SUMIFS('III. Išlaidos'!$N:$N,'III. Išlaidos'!$B:$B,$B$230,'III. Išlaidos'!$C:$C,C238,'III. Išlaidos'!$F:$F,"sąskaita")</f>
        <v>0</v>
      </c>
      <c r="H238" s="219">
        <f t="shared" si="59"/>
        <v>0</v>
      </c>
      <c r="I238" s="219">
        <f t="shared" si="60"/>
        <v>0</v>
      </c>
      <c r="J238" s="219">
        <f t="shared" si="61"/>
        <v>0</v>
      </c>
      <c r="K238" s="21"/>
      <c r="L238" s="40"/>
    </row>
    <row r="239" spans="1:12" ht="24" customHeight="1" x14ac:dyDescent="0.25">
      <c r="A239" s="132"/>
      <c r="B239" s="113"/>
      <c r="C239" s="108" t="s">
        <v>22</v>
      </c>
      <c r="D239" s="20"/>
      <c r="E239" s="20"/>
      <c r="F239" s="20"/>
      <c r="G239" s="218">
        <f>SUMIFS('III. Išlaidos'!$N:$N,'III. Išlaidos'!$B:$B,$B$230,'III. Išlaidos'!$C:$C,C239,'III. Išlaidos'!$F:$F,"sąskaita")</f>
        <v>0</v>
      </c>
      <c r="H239" s="219">
        <f t="shared" si="59"/>
        <v>0</v>
      </c>
      <c r="I239" s="219">
        <f t="shared" si="60"/>
        <v>0</v>
      </c>
      <c r="J239" s="219">
        <f t="shared" si="61"/>
        <v>0</v>
      </c>
      <c r="K239" s="21"/>
      <c r="L239" s="40"/>
    </row>
    <row r="240" spans="1:12" ht="24" customHeight="1" x14ac:dyDescent="0.25">
      <c r="A240" s="132"/>
      <c r="B240" s="113"/>
      <c r="C240" s="108" t="s">
        <v>23</v>
      </c>
      <c r="D240" s="20"/>
      <c r="E240" s="20"/>
      <c r="F240" s="20"/>
      <c r="G240" s="218">
        <f>SUMIFS('III. Išlaidos'!$N:$N,'III. Išlaidos'!$B:$B,$B$230,'III. Išlaidos'!$C:$C,C240,'III. Išlaidos'!$F:$F,"sąskaita")</f>
        <v>0</v>
      </c>
      <c r="H240" s="219">
        <f t="shared" si="59"/>
        <v>0</v>
      </c>
      <c r="I240" s="220">
        <f t="shared" si="60"/>
        <v>0</v>
      </c>
      <c r="J240" s="220">
        <f t="shared" si="61"/>
        <v>0</v>
      </c>
      <c r="K240" s="21"/>
      <c r="L240" s="40"/>
    </row>
    <row r="241" spans="1:12" ht="24" customHeight="1" x14ac:dyDescent="0.25">
      <c r="A241" s="132"/>
      <c r="B241" s="113"/>
      <c r="C241" s="108" t="s">
        <v>24</v>
      </c>
      <c r="D241" s="20"/>
      <c r="E241" s="20"/>
      <c r="F241" s="20"/>
      <c r="G241" s="218">
        <f>SUMIFS('III. Išlaidos'!$N:$N,'III. Išlaidos'!$B:$B,$B$230,'III. Išlaidos'!$C:$C,C241,'III. Išlaidos'!$F:$F,"sąskaita")</f>
        <v>0</v>
      </c>
      <c r="H241" s="219">
        <f t="shared" si="59"/>
        <v>0</v>
      </c>
      <c r="I241" s="220">
        <f t="shared" si="60"/>
        <v>0</v>
      </c>
      <c r="J241" s="220">
        <f t="shared" si="61"/>
        <v>0</v>
      </c>
      <c r="K241" s="21"/>
      <c r="L241" s="40"/>
    </row>
    <row r="242" spans="1:12" ht="24" customHeight="1" x14ac:dyDescent="0.25">
      <c r="A242" s="132"/>
      <c r="B242" s="113"/>
      <c r="C242" s="108" t="s">
        <v>25</v>
      </c>
      <c r="D242" s="20"/>
      <c r="E242" s="20"/>
      <c r="F242" s="20"/>
      <c r="G242" s="218">
        <f>SUMIFS('III. Išlaidos'!$N:$N,'III. Išlaidos'!$B:$B,$B$230,'III. Išlaidos'!$C:$C,C242,'III. Išlaidos'!$F:$F,"sąskaita")</f>
        <v>0</v>
      </c>
      <c r="H242" s="219">
        <f t="shared" si="59"/>
        <v>0</v>
      </c>
      <c r="I242" s="220">
        <f t="shared" si="60"/>
        <v>0</v>
      </c>
      <c r="J242" s="220">
        <f t="shared" si="61"/>
        <v>0</v>
      </c>
      <c r="K242" s="21"/>
      <c r="L242" s="40"/>
    </row>
    <row r="243" spans="1:12" ht="24" customHeight="1" x14ac:dyDescent="0.25">
      <c r="A243" s="132"/>
      <c r="B243" s="113"/>
      <c r="C243" s="108" t="s">
        <v>26</v>
      </c>
      <c r="D243" s="20"/>
      <c r="E243" s="20"/>
      <c r="F243" s="20"/>
      <c r="G243" s="218">
        <f>SUMIFS('III. Išlaidos'!$N:$N,'III. Išlaidos'!$B:$B,$B$230,'III. Išlaidos'!$C:$C,C243,'III. Išlaidos'!$F:$F,"sąskaita")</f>
        <v>0</v>
      </c>
      <c r="H243" s="219">
        <f t="shared" si="59"/>
        <v>0</v>
      </c>
      <c r="I243" s="220">
        <f t="shared" si="60"/>
        <v>0</v>
      </c>
      <c r="J243" s="220">
        <f t="shared" si="61"/>
        <v>0</v>
      </c>
      <c r="K243" s="21"/>
      <c r="L243" s="40"/>
    </row>
    <row r="244" spans="1:12" ht="24" customHeight="1" x14ac:dyDescent="0.25">
      <c r="A244" s="132"/>
      <c r="B244" s="113"/>
      <c r="C244" s="108" t="s">
        <v>27</v>
      </c>
      <c r="D244" s="20"/>
      <c r="E244" s="20"/>
      <c r="F244" s="20"/>
      <c r="G244" s="218">
        <f>SUMIFS('III. Išlaidos'!$N:$N,'III. Išlaidos'!$B:$B,$B$230,'III. Išlaidos'!$C:$C,C244,'III. Išlaidos'!$F:$F,"sąskaita")</f>
        <v>0</v>
      </c>
      <c r="H244" s="219">
        <f t="shared" si="59"/>
        <v>0</v>
      </c>
      <c r="I244" s="220">
        <f t="shared" si="60"/>
        <v>0</v>
      </c>
      <c r="J244" s="220">
        <f t="shared" si="61"/>
        <v>0</v>
      </c>
      <c r="K244" s="21"/>
      <c r="L244" s="40"/>
    </row>
    <row r="245" spans="1:12" ht="24" customHeight="1" x14ac:dyDescent="0.25">
      <c r="A245" s="132"/>
      <c r="B245" s="114"/>
      <c r="C245" s="108" t="s">
        <v>28</v>
      </c>
      <c r="D245" s="20"/>
      <c r="E245" s="20"/>
      <c r="F245" s="20"/>
      <c r="G245" s="218">
        <f>SUMIFS('III. Išlaidos'!$N:$N,'III. Išlaidos'!$B:$B,$B$230,'III. Išlaidos'!$C:$C,C245,'III. Išlaidos'!$F:$F,"sąskaita")</f>
        <v>0</v>
      </c>
      <c r="H245" s="219">
        <f t="shared" si="59"/>
        <v>0</v>
      </c>
      <c r="I245" s="221">
        <f t="shared" si="60"/>
        <v>0</v>
      </c>
      <c r="J245" s="221">
        <f t="shared" si="61"/>
        <v>0</v>
      </c>
      <c r="K245" s="21"/>
      <c r="L245" s="40"/>
    </row>
    <row r="246" spans="1:12" ht="19.5" customHeight="1" x14ac:dyDescent="0.25">
      <c r="A246" s="129" t="s">
        <v>196</v>
      </c>
      <c r="B246" s="130"/>
      <c r="C246" s="131"/>
      <c r="D246" s="7">
        <f t="shared" ref="D246:J246" si="62">SUM(D230:D245)</f>
        <v>0</v>
      </c>
      <c r="E246" s="7">
        <f t="shared" si="62"/>
        <v>0</v>
      </c>
      <c r="F246" s="7">
        <f t="shared" si="62"/>
        <v>0</v>
      </c>
      <c r="G246" s="225">
        <f t="shared" si="62"/>
        <v>0</v>
      </c>
      <c r="H246" s="225">
        <f t="shared" si="62"/>
        <v>0</v>
      </c>
      <c r="I246" s="225">
        <f t="shared" si="62"/>
        <v>0</v>
      </c>
      <c r="J246" s="225">
        <f t="shared" si="62"/>
        <v>0</v>
      </c>
      <c r="K246" s="8"/>
      <c r="L246" s="8"/>
    </row>
    <row r="247" spans="1:12" ht="24" customHeight="1" x14ac:dyDescent="0.25">
      <c r="A247" s="132">
        <v>15</v>
      </c>
      <c r="B247" s="112" t="str">
        <f>IF('I. Priedangų sąrašas'!B19="","",'I. Priedangų sąrašas'!B19)</f>
        <v/>
      </c>
      <c r="C247" s="106" t="s">
        <v>0</v>
      </c>
      <c r="D247" s="32"/>
      <c r="E247" s="32"/>
      <c r="F247" s="30"/>
      <c r="G247" s="218">
        <f>SUMIFS('III. Išlaidos'!$N:$N,'III. Išlaidos'!$B:$B,$B$247,'III. Išlaidos'!$C:$C,C247,'III. Išlaidos'!$F:$F,"sąskaita")</f>
        <v>0</v>
      </c>
      <c r="H247" s="219">
        <f t="shared" ref="H247:H262" si="63">F247+G247</f>
        <v>0</v>
      </c>
      <c r="I247" s="219">
        <f>D247-H247</f>
        <v>0</v>
      </c>
      <c r="J247" s="219">
        <f>E247-H247</f>
        <v>0</v>
      </c>
      <c r="K247" s="21"/>
      <c r="L247" s="40"/>
    </row>
    <row r="248" spans="1:12" ht="24" customHeight="1" x14ac:dyDescent="0.25">
      <c r="A248" s="132"/>
      <c r="B248" s="113" t="str">
        <f>IF('I. Priedangų sąrašas'!C19="","",'I. Priedangų sąrašas'!C19)</f>
        <v/>
      </c>
      <c r="C248" s="108" t="s">
        <v>5</v>
      </c>
      <c r="D248" s="26"/>
      <c r="E248" s="26"/>
      <c r="F248" s="26"/>
      <c r="G248" s="218">
        <f>SUMIFS('III. Išlaidos'!$N:$N,'III. Išlaidos'!$B:$B,$B$247,'III. Išlaidos'!$C:$C,C248,'III. Išlaidos'!$F:$F,"sąskaita")</f>
        <v>0</v>
      </c>
      <c r="H248" s="219">
        <f t="shared" si="63"/>
        <v>0</v>
      </c>
      <c r="I248" s="220">
        <f t="shared" ref="I248:I262" si="64">D248-H248</f>
        <v>0</v>
      </c>
      <c r="J248" s="220">
        <f t="shared" ref="J248:J262" si="65">E248-H248</f>
        <v>0</v>
      </c>
      <c r="K248" s="21"/>
      <c r="L248" s="40"/>
    </row>
    <row r="249" spans="1:12" ht="24" customHeight="1" x14ac:dyDescent="0.25">
      <c r="A249" s="132"/>
      <c r="B249" s="113"/>
      <c r="C249" s="108" t="s">
        <v>10</v>
      </c>
      <c r="D249" s="26"/>
      <c r="E249" s="26"/>
      <c r="F249" s="26"/>
      <c r="G249" s="218">
        <f>SUMIFS('III. Išlaidos'!$N:$N,'III. Išlaidos'!$B:$B,$B$247,'III. Išlaidos'!$C:$C,C249,'III. Išlaidos'!$F:$F,"sąskaita")</f>
        <v>0</v>
      </c>
      <c r="H249" s="219">
        <f t="shared" si="63"/>
        <v>0</v>
      </c>
      <c r="I249" s="220">
        <f t="shared" si="64"/>
        <v>0</v>
      </c>
      <c r="J249" s="220">
        <f t="shared" si="65"/>
        <v>0</v>
      </c>
      <c r="K249" s="21"/>
      <c r="L249" s="40"/>
    </row>
    <row r="250" spans="1:12" ht="24" customHeight="1" x14ac:dyDescent="0.25">
      <c r="A250" s="132"/>
      <c r="B250" s="113"/>
      <c r="C250" s="108" t="s">
        <v>13</v>
      </c>
      <c r="D250" s="26"/>
      <c r="E250" s="26"/>
      <c r="F250" s="26"/>
      <c r="G250" s="218">
        <f>SUMIFS('III. Išlaidos'!$N:$N,'III. Išlaidos'!$B:$B,$B$247,'III. Išlaidos'!$C:$C,C250,'III. Išlaidos'!$F:$F,"sąskaita")</f>
        <v>0</v>
      </c>
      <c r="H250" s="219">
        <f t="shared" si="63"/>
        <v>0</v>
      </c>
      <c r="I250" s="219">
        <f t="shared" si="64"/>
        <v>0</v>
      </c>
      <c r="J250" s="219">
        <f t="shared" si="65"/>
        <v>0</v>
      </c>
      <c r="K250" s="21"/>
      <c r="L250" s="40"/>
    </row>
    <row r="251" spans="1:12" ht="24" customHeight="1" x14ac:dyDescent="0.25">
      <c r="A251" s="132"/>
      <c r="B251" s="113"/>
      <c r="C251" s="108" t="s">
        <v>16</v>
      </c>
      <c r="D251" s="26"/>
      <c r="E251" s="26"/>
      <c r="F251" s="26"/>
      <c r="G251" s="218">
        <f>SUMIFS('III. Išlaidos'!$N:$N,'III. Išlaidos'!$B:$B,$B$247,'III. Išlaidos'!$C:$C,C251,'III. Išlaidos'!$F:$F,"sąskaita")</f>
        <v>0</v>
      </c>
      <c r="H251" s="219">
        <f t="shared" si="63"/>
        <v>0</v>
      </c>
      <c r="I251" s="219">
        <f t="shared" si="64"/>
        <v>0</v>
      </c>
      <c r="J251" s="219">
        <f t="shared" si="65"/>
        <v>0</v>
      </c>
      <c r="K251" s="21"/>
      <c r="L251" s="40"/>
    </row>
    <row r="252" spans="1:12" ht="24" customHeight="1" x14ac:dyDescent="0.25">
      <c r="A252" s="132"/>
      <c r="B252" s="113"/>
      <c r="C252" s="108" t="s">
        <v>18</v>
      </c>
      <c r="D252" s="26"/>
      <c r="E252" s="26"/>
      <c r="F252" s="26"/>
      <c r="G252" s="218">
        <f>SUMIFS('III. Išlaidos'!$N:$N,'III. Išlaidos'!$B:$B,$B$247,'III. Išlaidos'!$C:$C,C252,'III. Išlaidos'!$F:$F,"sąskaita")</f>
        <v>0</v>
      </c>
      <c r="H252" s="219">
        <f t="shared" si="63"/>
        <v>0</v>
      </c>
      <c r="I252" s="219">
        <f t="shared" si="64"/>
        <v>0</v>
      </c>
      <c r="J252" s="219">
        <f t="shared" si="65"/>
        <v>0</v>
      </c>
      <c r="K252" s="21"/>
      <c r="L252" s="40"/>
    </row>
    <row r="253" spans="1:12" ht="24" customHeight="1" x14ac:dyDescent="0.25">
      <c r="A253" s="132"/>
      <c r="B253" s="113"/>
      <c r="C253" s="108" t="s">
        <v>19</v>
      </c>
      <c r="D253" s="26"/>
      <c r="E253" s="26"/>
      <c r="F253" s="26"/>
      <c r="G253" s="218">
        <f>SUMIFS('III. Išlaidos'!$N:$N,'III. Išlaidos'!$B:$B,$B$247,'III. Išlaidos'!$C:$C,C253,'III. Išlaidos'!$F:$F,"sąskaita")</f>
        <v>0</v>
      </c>
      <c r="H253" s="219">
        <f t="shared" si="63"/>
        <v>0</v>
      </c>
      <c r="I253" s="219">
        <f t="shared" si="64"/>
        <v>0</v>
      </c>
      <c r="J253" s="219">
        <f t="shared" si="65"/>
        <v>0</v>
      </c>
      <c r="K253" s="21"/>
      <c r="L253" s="40"/>
    </row>
    <row r="254" spans="1:12" ht="24" customHeight="1" x14ac:dyDescent="0.25">
      <c r="A254" s="132"/>
      <c r="B254" s="113"/>
      <c r="C254" s="108" t="s">
        <v>20</v>
      </c>
      <c r="D254" s="26"/>
      <c r="E254" s="26"/>
      <c r="F254" s="26"/>
      <c r="G254" s="218">
        <f>SUMIFS('III. Išlaidos'!$N:$N,'III. Išlaidos'!$B:$B,$B$247,'III. Išlaidos'!$C:$C,C254,'III. Išlaidos'!$F:$F,"sąskaita")</f>
        <v>0</v>
      </c>
      <c r="H254" s="219">
        <f t="shared" si="63"/>
        <v>0</v>
      </c>
      <c r="I254" s="219">
        <f>D254-H254</f>
        <v>0</v>
      </c>
      <c r="J254" s="219">
        <f t="shared" si="65"/>
        <v>0</v>
      </c>
      <c r="K254" s="21"/>
      <c r="L254" s="40"/>
    </row>
    <row r="255" spans="1:12" ht="24" customHeight="1" x14ac:dyDescent="0.25">
      <c r="A255" s="132"/>
      <c r="B255" s="113"/>
      <c r="C255" s="108" t="s">
        <v>21</v>
      </c>
      <c r="D255" s="26"/>
      <c r="E255" s="26"/>
      <c r="F255" s="26"/>
      <c r="G255" s="218">
        <f>SUMIFS('III. Išlaidos'!$N:$N,'III. Išlaidos'!$B:$B,$B$247,'III. Išlaidos'!$C:$C,C255,'III. Išlaidos'!$F:$F,"sąskaita")</f>
        <v>0</v>
      </c>
      <c r="H255" s="219">
        <f t="shared" si="63"/>
        <v>0</v>
      </c>
      <c r="I255" s="219">
        <f t="shared" si="64"/>
        <v>0</v>
      </c>
      <c r="J255" s="219">
        <f t="shared" si="65"/>
        <v>0</v>
      </c>
      <c r="K255" s="21"/>
      <c r="L255" s="40"/>
    </row>
    <row r="256" spans="1:12" ht="24" customHeight="1" x14ac:dyDescent="0.25">
      <c r="A256" s="132"/>
      <c r="B256" s="113"/>
      <c r="C256" s="108" t="s">
        <v>22</v>
      </c>
      <c r="D256" s="26"/>
      <c r="E256" s="26"/>
      <c r="F256" s="26"/>
      <c r="G256" s="218">
        <f>SUMIFS('III. Išlaidos'!$N:$N,'III. Išlaidos'!$B:$B,$B$247,'III. Išlaidos'!$C:$C,C256,'III. Išlaidos'!$F:$F,"sąskaita")</f>
        <v>0</v>
      </c>
      <c r="H256" s="219">
        <f t="shared" si="63"/>
        <v>0</v>
      </c>
      <c r="I256" s="219">
        <f t="shared" si="64"/>
        <v>0</v>
      </c>
      <c r="J256" s="219">
        <f t="shared" si="65"/>
        <v>0</v>
      </c>
      <c r="K256" s="21"/>
      <c r="L256" s="40"/>
    </row>
    <row r="257" spans="1:12" ht="24" customHeight="1" x14ac:dyDescent="0.25">
      <c r="A257" s="132"/>
      <c r="B257" s="113"/>
      <c r="C257" s="108" t="s">
        <v>23</v>
      </c>
      <c r="D257" s="26"/>
      <c r="E257" s="26"/>
      <c r="F257" s="26"/>
      <c r="G257" s="218">
        <f>SUMIFS('III. Išlaidos'!$N:$N,'III. Išlaidos'!$B:$B,$B$247,'III. Išlaidos'!$C:$C,C257,'III. Išlaidos'!$F:$F,"sąskaita")</f>
        <v>0</v>
      </c>
      <c r="H257" s="219">
        <f t="shared" si="63"/>
        <v>0</v>
      </c>
      <c r="I257" s="220">
        <f t="shared" si="64"/>
        <v>0</v>
      </c>
      <c r="J257" s="220">
        <f t="shared" si="65"/>
        <v>0</v>
      </c>
      <c r="K257" s="21"/>
      <c r="L257" s="40"/>
    </row>
    <row r="258" spans="1:12" ht="24" customHeight="1" x14ac:dyDescent="0.25">
      <c r="A258" s="132"/>
      <c r="B258" s="113"/>
      <c r="C258" s="108" t="s">
        <v>24</v>
      </c>
      <c r="D258" s="26"/>
      <c r="E258" s="26"/>
      <c r="F258" s="26"/>
      <c r="G258" s="218">
        <f>SUMIFS('III. Išlaidos'!$N:$N,'III. Išlaidos'!$B:$B,$B$247,'III. Išlaidos'!$C:$C,C258,'III. Išlaidos'!$F:$F,"sąskaita")</f>
        <v>0</v>
      </c>
      <c r="H258" s="219">
        <f t="shared" si="63"/>
        <v>0</v>
      </c>
      <c r="I258" s="220">
        <f t="shared" si="64"/>
        <v>0</v>
      </c>
      <c r="J258" s="220">
        <f t="shared" si="65"/>
        <v>0</v>
      </c>
      <c r="K258" s="21"/>
      <c r="L258" s="40"/>
    </row>
    <row r="259" spans="1:12" ht="24" customHeight="1" x14ac:dyDescent="0.25">
      <c r="A259" s="132"/>
      <c r="B259" s="113"/>
      <c r="C259" s="108" t="s">
        <v>25</v>
      </c>
      <c r="D259" s="26"/>
      <c r="E259" s="26"/>
      <c r="F259" s="26"/>
      <c r="G259" s="218">
        <f>SUMIFS('III. Išlaidos'!$N:$N,'III. Išlaidos'!$B:$B,$B$247,'III. Išlaidos'!$C:$C,C259,'III. Išlaidos'!$F:$F,"sąskaita")</f>
        <v>0</v>
      </c>
      <c r="H259" s="219">
        <f t="shared" si="63"/>
        <v>0</v>
      </c>
      <c r="I259" s="220">
        <f t="shared" si="64"/>
        <v>0</v>
      </c>
      <c r="J259" s="220">
        <f t="shared" si="65"/>
        <v>0</v>
      </c>
      <c r="K259" s="21"/>
      <c r="L259" s="40"/>
    </row>
    <row r="260" spans="1:12" ht="24" customHeight="1" x14ac:dyDescent="0.25">
      <c r="A260" s="132"/>
      <c r="B260" s="113"/>
      <c r="C260" s="108" t="s">
        <v>26</v>
      </c>
      <c r="D260" s="26"/>
      <c r="E260" s="26"/>
      <c r="F260" s="26"/>
      <c r="G260" s="218">
        <f>SUMIFS('III. Išlaidos'!$N:$N,'III. Išlaidos'!$B:$B,$B$247,'III. Išlaidos'!$C:$C,C260,'III. Išlaidos'!$F:$F,"sąskaita")</f>
        <v>0</v>
      </c>
      <c r="H260" s="219">
        <f t="shared" si="63"/>
        <v>0</v>
      </c>
      <c r="I260" s="220">
        <f t="shared" si="64"/>
        <v>0</v>
      </c>
      <c r="J260" s="220">
        <f t="shared" si="65"/>
        <v>0</v>
      </c>
      <c r="K260" s="21"/>
      <c r="L260" s="40"/>
    </row>
    <row r="261" spans="1:12" ht="24" customHeight="1" x14ac:dyDescent="0.25">
      <c r="A261" s="132"/>
      <c r="B261" s="113"/>
      <c r="C261" s="108" t="s">
        <v>27</v>
      </c>
      <c r="D261" s="26"/>
      <c r="E261" s="26"/>
      <c r="F261" s="26"/>
      <c r="G261" s="218">
        <f>SUMIFS('III. Išlaidos'!$N:$N,'III. Išlaidos'!$B:$B,$B$247,'III. Išlaidos'!$C:$C,C261,'III. Išlaidos'!$F:$F,"sąskaita")</f>
        <v>0</v>
      </c>
      <c r="H261" s="219">
        <f t="shared" si="63"/>
        <v>0</v>
      </c>
      <c r="I261" s="220">
        <f t="shared" si="64"/>
        <v>0</v>
      </c>
      <c r="J261" s="220">
        <f t="shared" si="65"/>
        <v>0</v>
      </c>
      <c r="K261" s="21"/>
      <c r="L261" s="40"/>
    </row>
    <row r="262" spans="1:12" ht="24" customHeight="1" x14ac:dyDescent="0.25">
      <c r="A262" s="132"/>
      <c r="B262" s="114"/>
      <c r="C262" s="110" t="s">
        <v>28</v>
      </c>
      <c r="D262" s="36"/>
      <c r="E262" s="36"/>
      <c r="F262" s="36"/>
      <c r="G262" s="218">
        <f>SUMIFS('III. Išlaidos'!$N:$N,'III. Išlaidos'!$B:$B,$B$247,'III. Išlaidos'!$C:$C,C262,'III. Išlaidos'!$F:$F,"sąskaita")</f>
        <v>0</v>
      </c>
      <c r="H262" s="219">
        <f t="shared" si="63"/>
        <v>0</v>
      </c>
      <c r="I262" s="221">
        <f t="shared" si="64"/>
        <v>0</v>
      </c>
      <c r="J262" s="221">
        <f t="shared" si="65"/>
        <v>0</v>
      </c>
      <c r="K262" s="21"/>
      <c r="L262" s="40"/>
    </row>
    <row r="263" spans="1:12" ht="19.5" customHeight="1" x14ac:dyDescent="0.25">
      <c r="A263" s="129" t="s">
        <v>197</v>
      </c>
      <c r="B263" s="130"/>
      <c r="C263" s="131"/>
      <c r="D263" s="7">
        <f>SUM(D247:D262)</f>
        <v>0</v>
      </c>
      <c r="E263" s="7">
        <f>SUM(E247:E262)</f>
        <v>0</v>
      </c>
      <c r="F263" s="7">
        <f>SUM(F247:F262)</f>
        <v>0</v>
      </c>
      <c r="G263" s="225">
        <f>SUM(G247:G262)</f>
        <v>0</v>
      </c>
      <c r="H263" s="225">
        <f>SUM(H247:H262)</f>
        <v>0</v>
      </c>
      <c r="I263" s="225">
        <f t="shared" ref="I263:J263" si="66">SUM(I247:I262)</f>
        <v>0</v>
      </c>
      <c r="J263" s="225">
        <f t="shared" si="66"/>
        <v>0</v>
      </c>
      <c r="K263" s="8"/>
      <c r="L263" s="8"/>
    </row>
    <row r="264" spans="1:12" ht="24" hidden="1" customHeight="1" outlineLevel="1" x14ac:dyDescent="0.25">
      <c r="A264" s="132">
        <v>16</v>
      </c>
      <c r="B264" s="112" t="str">
        <f>IF('I. Priedangų sąrašas'!B20="","",'I. Priedangų sąrašas'!B20)</f>
        <v/>
      </c>
      <c r="C264" s="106" t="s">
        <v>0</v>
      </c>
      <c r="D264" s="32"/>
      <c r="E264" s="32"/>
      <c r="F264" s="30"/>
      <c r="G264" s="218">
        <f>SUMIFS('III. Išlaidos'!$N:$N,'III. Išlaidos'!$B:$B,$B$264,'III. Išlaidos'!$C:$C,C264,'III. Išlaidos'!$F:$F,"sąskaita")</f>
        <v>0</v>
      </c>
      <c r="H264" s="219">
        <f t="shared" ref="H264:H279" si="67">F264+G264</f>
        <v>0</v>
      </c>
      <c r="I264" s="219">
        <f t="shared" ref="I264:I279" si="68">D264-H264</f>
        <v>0</v>
      </c>
      <c r="J264" s="219">
        <f t="shared" ref="J264:J279" si="69">E264-H264</f>
        <v>0</v>
      </c>
      <c r="K264" s="21"/>
      <c r="L264" s="40"/>
    </row>
    <row r="265" spans="1:12" ht="24" hidden="1" customHeight="1" outlineLevel="1" x14ac:dyDescent="0.25">
      <c r="A265" s="132"/>
      <c r="B265" s="113" t="str">
        <f>IF('I. Priedangų sąrašas'!C20="","",'I. Priedangų sąrašas'!C20)</f>
        <v/>
      </c>
      <c r="C265" s="108" t="s">
        <v>5</v>
      </c>
      <c r="D265" s="26"/>
      <c r="E265" s="26"/>
      <c r="F265" s="26"/>
      <c r="G265" s="218">
        <f>SUMIFS('III. Išlaidos'!$N:$N,'III. Išlaidos'!$B:$B,$B$264,'III. Išlaidos'!$C:$C,C265,'III. Išlaidos'!$F:$F,"sąskaita")</f>
        <v>0</v>
      </c>
      <c r="H265" s="219">
        <f t="shared" si="67"/>
        <v>0</v>
      </c>
      <c r="I265" s="219">
        <f t="shared" si="68"/>
        <v>0</v>
      </c>
      <c r="J265" s="219">
        <f t="shared" si="69"/>
        <v>0</v>
      </c>
      <c r="K265" s="21"/>
      <c r="L265" s="40"/>
    </row>
    <row r="266" spans="1:12" ht="24" hidden="1" customHeight="1" outlineLevel="1" x14ac:dyDescent="0.25">
      <c r="A266" s="132"/>
      <c r="B266" s="113"/>
      <c r="C266" s="108" t="s">
        <v>10</v>
      </c>
      <c r="D266" s="26"/>
      <c r="E266" s="26"/>
      <c r="F266" s="26"/>
      <c r="G266" s="218">
        <f>SUMIFS('III. Išlaidos'!$N:$N,'III. Išlaidos'!$B:$B,$B$264,'III. Išlaidos'!$C:$C,C266,'III. Išlaidos'!$F:$F,"sąskaita")</f>
        <v>0</v>
      </c>
      <c r="H266" s="219">
        <f t="shared" si="67"/>
        <v>0</v>
      </c>
      <c r="I266" s="219">
        <f t="shared" si="68"/>
        <v>0</v>
      </c>
      <c r="J266" s="219">
        <f t="shared" si="69"/>
        <v>0</v>
      </c>
      <c r="K266" s="21"/>
      <c r="L266" s="40"/>
    </row>
    <row r="267" spans="1:12" ht="24" hidden="1" customHeight="1" outlineLevel="1" x14ac:dyDescent="0.25">
      <c r="A267" s="132"/>
      <c r="B267" s="113"/>
      <c r="C267" s="108" t="s">
        <v>13</v>
      </c>
      <c r="D267" s="26"/>
      <c r="E267" s="26"/>
      <c r="F267" s="26"/>
      <c r="G267" s="218">
        <f>SUMIFS('III. Išlaidos'!$N:$N,'III. Išlaidos'!$B:$B,$B$264,'III. Išlaidos'!$C:$C,C267,'III. Išlaidos'!$F:$F,"sąskaita")</f>
        <v>0</v>
      </c>
      <c r="H267" s="219">
        <f t="shared" si="67"/>
        <v>0</v>
      </c>
      <c r="I267" s="219">
        <f t="shared" si="68"/>
        <v>0</v>
      </c>
      <c r="J267" s="219">
        <f t="shared" si="69"/>
        <v>0</v>
      </c>
      <c r="K267" s="21"/>
      <c r="L267" s="40"/>
    </row>
    <row r="268" spans="1:12" ht="24" hidden="1" customHeight="1" outlineLevel="1" x14ac:dyDescent="0.25">
      <c r="A268" s="132"/>
      <c r="B268" s="113"/>
      <c r="C268" s="108" t="s">
        <v>16</v>
      </c>
      <c r="D268" s="26"/>
      <c r="E268" s="26"/>
      <c r="F268" s="26"/>
      <c r="G268" s="218">
        <f>SUMIFS('III. Išlaidos'!$N:$N,'III. Išlaidos'!$B:$B,$B$264,'III. Išlaidos'!$C:$C,C268,'III. Išlaidos'!$F:$F,"sąskaita")</f>
        <v>0</v>
      </c>
      <c r="H268" s="219">
        <f t="shared" si="67"/>
        <v>0</v>
      </c>
      <c r="I268" s="219">
        <f t="shared" si="68"/>
        <v>0</v>
      </c>
      <c r="J268" s="219">
        <f t="shared" si="69"/>
        <v>0</v>
      </c>
      <c r="K268" s="21"/>
      <c r="L268" s="40"/>
    </row>
    <row r="269" spans="1:12" ht="24" hidden="1" customHeight="1" outlineLevel="1" x14ac:dyDescent="0.25">
      <c r="A269" s="132"/>
      <c r="B269" s="113"/>
      <c r="C269" s="108" t="s">
        <v>18</v>
      </c>
      <c r="D269" s="26"/>
      <c r="E269" s="26"/>
      <c r="F269" s="26"/>
      <c r="G269" s="218">
        <f>SUMIFS('III. Išlaidos'!$N:$N,'III. Išlaidos'!$B:$B,$B$264,'III. Išlaidos'!$C:$C,C269,'III. Išlaidos'!$F:$F,"sąskaita")</f>
        <v>0</v>
      </c>
      <c r="H269" s="219">
        <f t="shared" si="67"/>
        <v>0</v>
      </c>
      <c r="I269" s="219">
        <f t="shared" si="68"/>
        <v>0</v>
      </c>
      <c r="J269" s="219">
        <f t="shared" si="69"/>
        <v>0</v>
      </c>
      <c r="K269" s="21"/>
      <c r="L269" s="40"/>
    </row>
    <row r="270" spans="1:12" ht="24" hidden="1" customHeight="1" outlineLevel="1" x14ac:dyDescent="0.25">
      <c r="A270" s="132"/>
      <c r="B270" s="113"/>
      <c r="C270" s="108" t="s">
        <v>19</v>
      </c>
      <c r="D270" s="26"/>
      <c r="E270" s="26"/>
      <c r="F270" s="26"/>
      <c r="G270" s="218">
        <f>SUMIFS('III. Išlaidos'!$N:$N,'III. Išlaidos'!$B:$B,$B$264,'III. Išlaidos'!$C:$C,C270,'III. Išlaidos'!$F:$F,"sąskaita")</f>
        <v>0</v>
      </c>
      <c r="H270" s="219">
        <f t="shared" si="67"/>
        <v>0</v>
      </c>
      <c r="I270" s="219">
        <f t="shared" si="68"/>
        <v>0</v>
      </c>
      <c r="J270" s="219">
        <f t="shared" si="69"/>
        <v>0</v>
      </c>
      <c r="K270" s="21"/>
      <c r="L270" s="40"/>
    </row>
    <row r="271" spans="1:12" ht="24" hidden="1" customHeight="1" outlineLevel="1" x14ac:dyDescent="0.25">
      <c r="A271" s="132"/>
      <c r="B271" s="113"/>
      <c r="C271" s="108" t="s">
        <v>20</v>
      </c>
      <c r="D271" s="26"/>
      <c r="E271" s="26"/>
      <c r="F271" s="26"/>
      <c r="G271" s="218">
        <f>SUMIFS('III. Išlaidos'!$N:$N,'III. Išlaidos'!$B:$B,$B$264,'III. Išlaidos'!$C:$C,C271,'III. Išlaidos'!$F:$F,"sąskaita")</f>
        <v>0</v>
      </c>
      <c r="H271" s="219">
        <f t="shared" si="67"/>
        <v>0</v>
      </c>
      <c r="I271" s="219">
        <f t="shared" si="68"/>
        <v>0</v>
      </c>
      <c r="J271" s="219">
        <f t="shared" si="69"/>
        <v>0</v>
      </c>
      <c r="K271" s="21"/>
      <c r="L271" s="40"/>
    </row>
    <row r="272" spans="1:12" ht="24" hidden="1" customHeight="1" outlineLevel="1" x14ac:dyDescent="0.25">
      <c r="A272" s="132"/>
      <c r="B272" s="113"/>
      <c r="C272" s="108" t="s">
        <v>21</v>
      </c>
      <c r="D272" s="26"/>
      <c r="E272" s="26"/>
      <c r="F272" s="26"/>
      <c r="G272" s="218">
        <f>SUMIFS('III. Išlaidos'!$N:$N,'III. Išlaidos'!$B:$B,$B$264,'III. Išlaidos'!$C:$C,C272,'III. Išlaidos'!$F:$F,"sąskaita")</f>
        <v>0</v>
      </c>
      <c r="H272" s="219">
        <f t="shared" si="67"/>
        <v>0</v>
      </c>
      <c r="I272" s="219">
        <f t="shared" si="68"/>
        <v>0</v>
      </c>
      <c r="J272" s="219">
        <f t="shared" si="69"/>
        <v>0</v>
      </c>
      <c r="K272" s="21"/>
      <c r="L272" s="40"/>
    </row>
    <row r="273" spans="1:12" ht="24" hidden="1" customHeight="1" outlineLevel="1" x14ac:dyDescent="0.25">
      <c r="A273" s="132"/>
      <c r="B273" s="113"/>
      <c r="C273" s="108" t="s">
        <v>22</v>
      </c>
      <c r="D273" s="26"/>
      <c r="E273" s="26"/>
      <c r="F273" s="26"/>
      <c r="G273" s="218">
        <f>SUMIFS('III. Išlaidos'!$N:$N,'III. Išlaidos'!$B:$B,$B$264,'III. Išlaidos'!$C:$C,C273,'III. Išlaidos'!$F:$F,"sąskaita")</f>
        <v>0</v>
      </c>
      <c r="H273" s="219">
        <f t="shared" si="67"/>
        <v>0</v>
      </c>
      <c r="I273" s="219">
        <f t="shared" si="68"/>
        <v>0</v>
      </c>
      <c r="J273" s="219">
        <f t="shared" si="69"/>
        <v>0</v>
      </c>
      <c r="K273" s="21"/>
      <c r="L273" s="40"/>
    </row>
    <row r="274" spans="1:12" ht="24" hidden="1" customHeight="1" outlineLevel="1" x14ac:dyDescent="0.25">
      <c r="A274" s="132"/>
      <c r="B274" s="113"/>
      <c r="C274" s="108" t="s">
        <v>23</v>
      </c>
      <c r="D274" s="26"/>
      <c r="E274" s="26"/>
      <c r="F274" s="26"/>
      <c r="G274" s="218">
        <f>SUMIFS('III. Išlaidos'!$N:$N,'III. Išlaidos'!$B:$B,$B$264,'III. Išlaidos'!$C:$C,C274,'III. Išlaidos'!$F:$F,"sąskaita")</f>
        <v>0</v>
      </c>
      <c r="H274" s="219">
        <f t="shared" si="67"/>
        <v>0</v>
      </c>
      <c r="I274" s="219">
        <f t="shared" si="68"/>
        <v>0</v>
      </c>
      <c r="J274" s="219">
        <f t="shared" si="69"/>
        <v>0</v>
      </c>
      <c r="K274" s="21"/>
      <c r="L274" s="40"/>
    </row>
    <row r="275" spans="1:12" ht="24" hidden="1" customHeight="1" outlineLevel="1" x14ac:dyDescent="0.25">
      <c r="A275" s="132"/>
      <c r="B275" s="113"/>
      <c r="C275" s="108" t="s">
        <v>24</v>
      </c>
      <c r="D275" s="26"/>
      <c r="E275" s="26"/>
      <c r="F275" s="26"/>
      <c r="G275" s="218">
        <f>SUMIFS('III. Išlaidos'!$N:$N,'III. Išlaidos'!$B:$B,$B$264,'III. Išlaidos'!$C:$C,C275,'III. Išlaidos'!$F:$F,"sąskaita")</f>
        <v>0</v>
      </c>
      <c r="H275" s="219">
        <f t="shared" si="67"/>
        <v>0</v>
      </c>
      <c r="I275" s="219">
        <f t="shared" si="68"/>
        <v>0</v>
      </c>
      <c r="J275" s="219">
        <f t="shared" si="69"/>
        <v>0</v>
      </c>
      <c r="K275" s="21"/>
      <c r="L275" s="40"/>
    </row>
    <row r="276" spans="1:12" ht="24" hidden="1" customHeight="1" outlineLevel="1" x14ac:dyDescent="0.25">
      <c r="A276" s="132"/>
      <c r="B276" s="113"/>
      <c r="C276" s="108" t="s">
        <v>25</v>
      </c>
      <c r="D276" s="26"/>
      <c r="E276" s="26"/>
      <c r="F276" s="26"/>
      <c r="G276" s="218">
        <f>SUMIFS('III. Išlaidos'!$N:$N,'III. Išlaidos'!$B:$B,$B$264,'III. Išlaidos'!$C:$C,C276,'III. Išlaidos'!$F:$F,"sąskaita")</f>
        <v>0</v>
      </c>
      <c r="H276" s="219">
        <f t="shared" si="67"/>
        <v>0</v>
      </c>
      <c r="I276" s="219">
        <f t="shared" si="68"/>
        <v>0</v>
      </c>
      <c r="J276" s="219">
        <f t="shared" si="69"/>
        <v>0</v>
      </c>
      <c r="K276" s="21"/>
      <c r="L276" s="40"/>
    </row>
    <row r="277" spans="1:12" ht="24" hidden="1" customHeight="1" outlineLevel="1" x14ac:dyDescent="0.25">
      <c r="A277" s="132"/>
      <c r="B277" s="113"/>
      <c r="C277" s="108" t="s">
        <v>26</v>
      </c>
      <c r="D277" s="26"/>
      <c r="E277" s="26"/>
      <c r="F277" s="26"/>
      <c r="G277" s="218">
        <f>SUMIFS('III. Išlaidos'!$N:$N,'III. Išlaidos'!$B:$B,$B$264,'III. Išlaidos'!$C:$C,C277,'III. Išlaidos'!$F:$F,"sąskaita")</f>
        <v>0</v>
      </c>
      <c r="H277" s="219">
        <f t="shared" si="67"/>
        <v>0</v>
      </c>
      <c r="I277" s="219">
        <f t="shared" si="68"/>
        <v>0</v>
      </c>
      <c r="J277" s="219">
        <f t="shared" si="69"/>
        <v>0</v>
      </c>
      <c r="K277" s="21"/>
      <c r="L277" s="40"/>
    </row>
    <row r="278" spans="1:12" ht="24" hidden="1" customHeight="1" outlineLevel="1" x14ac:dyDescent="0.25">
      <c r="A278" s="132"/>
      <c r="B278" s="113"/>
      <c r="C278" s="108" t="s">
        <v>27</v>
      </c>
      <c r="D278" s="26"/>
      <c r="E278" s="26"/>
      <c r="F278" s="26"/>
      <c r="G278" s="218">
        <f>SUMIFS('III. Išlaidos'!$N:$N,'III. Išlaidos'!$B:$B,$B$264,'III. Išlaidos'!$C:$C,C278,'III. Išlaidos'!$F:$F,"sąskaita")</f>
        <v>0</v>
      </c>
      <c r="H278" s="219">
        <f t="shared" si="67"/>
        <v>0</v>
      </c>
      <c r="I278" s="219">
        <f t="shared" si="68"/>
        <v>0</v>
      </c>
      <c r="J278" s="219">
        <f t="shared" si="69"/>
        <v>0</v>
      </c>
      <c r="K278" s="21"/>
      <c r="L278" s="40"/>
    </row>
    <row r="279" spans="1:12" ht="24" hidden="1" customHeight="1" outlineLevel="1" x14ac:dyDescent="0.25">
      <c r="A279" s="132"/>
      <c r="B279" s="114"/>
      <c r="C279" s="110" t="s">
        <v>28</v>
      </c>
      <c r="D279" s="36"/>
      <c r="E279" s="36"/>
      <c r="F279" s="36"/>
      <c r="G279" s="218">
        <f>SUMIFS('III. Išlaidos'!$N:$N,'III. Išlaidos'!$B:$B,$B$264,'III. Išlaidos'!$C:$C,C279,'III. Išlaidos'!$F:$F,"sąskaita")</f>
        <v>0</v>
      </c>
      <c r="H279" s="219">
        <f t="shared" si="67"/>
        <v>0</v>
      </c>
      <c r="I279" s="219">
        <f t="shared" si="68"/>
        <v>0</v>
      </c>
      <c r="J279" s="219">
        <f t="shared" si="69"/>
        <v>0</v>
      </c>
      <c r="K279" s="21"/>
      <c r="L279" s="40"/>
    </row>
    <row r="280" spans="1:12" ht="19.5" hidden="1" customHeight="1" outlineLevel="1" x14ac:dyDescent="0.25">
      <c r="A280" s="129" t="s">
        <v>198</v>
      </c>
      <c r="B280" s="130"/>
      <c r="C280" s="131"/>
      <c r="D280" s="7">
        <f>SUM(D264:D279)</f>
        <v>0</v>
      </c>
      <c r="E280" s="7">
        <f>SUM(E264:E279)</f>
        <v>0</v>
      </c>
      <c r="F280" s="7">
        <f>SUM(F264:F279)</f>
        <v>0</v>
      </c>
      <c r="G280" s="225">
        <f>SUM(G264:G279)</f>
        <v>0</v>
      </c>
      <c r="H280" s="225">
        <f>SUM(H264:H279)</f>
        <v>0</v>
      </c>
      <c r="I280" s="225">
        <f t="shared" ref="I280:J280" si="70">SUM(I264:I279)</f>
        <v>0</v>
      </c>
      <c r="J280" s="225">
        <f t="shared" si="70"/>
        <v>0</v>
      </c>
      <c r="K280" s="8"/>
      <c r="L280" s="8"/>
    </row>
    <row r="281" spans="1:12" ht="24" hidden="1" customHeight="1" outlineLevel="1" x14ac:dyDescent="0.25">
      <c r="A281" s="132">
        <v>17</v>
      </c>
      <c r="B281" s="112" t="str">
        <f>IF('I. Priedangų sąrašas'!B21="","",'I. Priedangų sąrašas'!B21)</f>
        <v/>
      </c>
      <c r="C281" s="106" t="s">
        <v>0</v>
      </c>
      <c r="D281" s="32"/>
      <c r="E281" s="32"/>
      <c r="F281" s="30"/>
      <c r="G281" s="218">
        <f>SUMIFS('III. Išlaidos'!$N:$N,'III. Išlaidos'!$B:$B,$B$281,'III. Išlaidos'!$C:$C,C281,'III. Išlaidos'!$F:$F,"sąskaita")</f>
        <v>0</v>
      </c>
      <c r="H281" s="219">
        <f t="shared" ref="H281:H296" si="71">F281+G281</f>
        <v>0</v>
      </c>
      <c r="I281" s="219">
        <f t="shared" ref="I281:I296" si="72">D281-H281</f>
        <v>0</v>
      </c>
      <c r="J281" s="219">
        <f t="shared" ref="J281:J296" si="73">E281-H281</f>
        <v>0</v>
      </c>
      <c r="K281" s="21"/>
      <c r="L281" s="40"/>
    </row>
    <row r="282" spans="1:12" ht="24" hidden="1" customHeight="1" outlineLevel="1" x14ac:dyDescent="0.25">
      <c r="A282" s="132"/>
      <c r="B282" s="113" t="str">
        <f>IF('I. Priedangų sąrašas'!C21="","",'I. Priedangų sąrašas'!C21)</f>
        <v/>
      </c>
      <c r="C282" s="108" t="s">
        <v>5</v>
      </c>
      <c r="D282" s="26"/>
      <c r="E282" s="26"/>
      <c r="F282" s="26"/>
      <c r="G282" s="218">
        <f>SUMIFS('III. Išlaidos'!$N:$N,'III. Išlaidos'!$B:$B,$B$281,'III. Išlaidos'!$C:$C,C282,'III. Išlaidos'!$F:$F,"sąskaita")</f>
        <v>0</v>
      </c>
      <c r="H282" s="219">
        <f t="shared" si="71"/>
        <v>0</v>
      </c>
      <c r="I282" s="219">
        <f t="shared" si="72"/>
        <v>0</v>
      </c>
      <c r="J282" s="219">
        <f t="shared" si="73"/>
        <v>0</v>
      </c>
      <c r="K282" s="21"/>
      <c r="L282" s="40"/>
    </row>
    <row r="283" spans="1:12" ht="24" hidden="1" customHeight="1" outlineLevel="1" x14ac:dyDescent="0.25">
      <c r="A283" s="132"/>
      <c r="B283" s="113"/>
      <c r="C283" s="108" t="s">
        <v>10</v>
      </c>
      <c r="D283" s="26"/>
      <c r="E283" s="26"/>
      <c r="F283" s="26"/>
      <c r="G283" s="218">
        <f>SUMIFS('III. Išlaidos'!$N:$N,'III. Išlaidos'!$B:$B,$B$281,'III. Išlaidos'!$C:$C,C283,'III. Išlaidos'!$F:$F,"sąskaita")</f>
        <v>0</v>
      </c>
      <c r="H283" s="219">
        <f t="shared" si="71"/>
        <v>0</v>
      </c>
      <c r="I283" s="219">
        <f t="shared" si="72"/>
        <v>0</v>
      </c>
      <c r="J283" s="219">
        <f t="shared" si="73"/>
        <v>0</v>
      </c>
      <c r="K283" s="21"/>
      <c r="L283" s="40"/>
    </row>
    <row r="284" spans="1:12" ht="24" hidden="1" customHeight="1" outlineLevel="1" x14ac:dyDescent="0.25">
      <c r="A284" s="132"/>
      <c r="B284" s="113"/>
      <c r="C284" s="108" t="s">
        <v>13</v>
      </c>
      <c r="D284" s="26"/>
      <c r="E284" s="26"/>
      <c r="F284" s="26"/>
      <c r="G284" s="218">
        <f>SUMIFS('III. Išlaidos'!$N:$N,'III. Išlaidos'!$B:$B,$B$281,'III. Išlaidos'!$C:$C,C284,'III. Išlaidos'!$F:$F,"sąskaita")</f>
        <v>0</v>
      </c>
      <c r="H284" s="219">
        <f t="shared" si="71"/>
        <v>0</v>
      </c>
      <c r="I284" s="219">
        <f t="shared" si="72"/>
        <v>0</v>
      </c>
      <c r="J284" s="219">
        <f t="shared" si="73"/>
        <v>0</v>
      </c>
      <c r="K284" s="21"/>
      <c r="L284" s="40"/>
    </row>
    <row r="285" spans="1:12" ht="24" hidden="1" customHeight="1" outlineLevel="1" x14ac:dyDescent="0.25">
      <c r="A285" s="132"/>
      <c r="B285" s="113"/>
      <c r="C285" s="108" t="s">
        <v>16</v>
      </c>
      <c r="D285" s="26"/>
      <c r="E285" s="26"/>
      <c r="F285" s="26"/>
      <c r="G285" s="218">
        <f>SUMIFS('III. Išlaidos'!$N:$N,'III. Išlaidos'!$B:$B,$B$281,'III. Išlaidos'!$C:$C,C285,'III. Išlaidos'!$F:$F,"sąskaita")</f>
        <v>0</v>
      </c>
      <c r="H285" s="219">
        <f t="shared" si="71"/>
        <v>0</v>
      </c>
      <c r="I285" s="219">
        <f t="shared" si="72"/>
        <v>0</v>
      </c>
      <c r="J285" s="219">
        <f t="shared" si="73"/>
        <v>0</v>
      </c>
      <c r="K285" s="21"/>
      <c r="L285" s="40"/>
    </row>
    <row r="286" spans="1:12" ht="24" hidden="1" customHeight="1" outlineLevel="1" x14ac:dyDescent="0.25">
      <c r="A286" s="132"/>
      <c r="B286" s="113"/>
      <c r="C286" s="108" t="s">
        <v>18</v>
      </c>
      <c r="D286" s="26"/>
      <c r="E286" s="26"/>
      <c r="F286" s="26"/>
      <c r="G286" s="218">
        <f>SUMIFS('III. Išlaidos'!$N:$N,'III. Išlaidos'!$B:$B,$B$281,'III. Išlaidos'!$C:$C,C286,'III. Išlaidos'!$F:$F,"sąskaita")</f>
        <v>0</v>
      </c>
      <c r="H286" s="219">
        <f t="shared" si="71"/>
        <v>0</v>
      </c>
      <c r="I286" s="219">
        <f t="shared" si="72"/>
        <v>0</v>
      </c>
      <c r="J286" s="219">
        <f t="shared" si="73"/>
        <v>0</v>
      </c>
      <c r="K286" s="21"/>
      <c r="L286" s="40"/>
    </row>
    <row r="287" spans="1:12" ht="24" hidden="1" customHeight="1" outlineLevel="1" x14ac:dyDescent="0.25">
      <c r="A287" s="132"/>
      <c r="B287" s="113"/>
      <c r="C287" s="108" t="s">
        <v>19</v>
      </c>
      <c r="D287" s="26"/>
      <c r="E287" s="26"/>
      <c r="F287" s="26"/>
      <c r="G287" s="218">
        <f>SUMIFS('III. Išlaidos'!$N:$N,'III. Išlaidos'!$B:$B,$B$281,'III. Išlaidos'!$C:$C,C287,'III. Išlaidos'!$F:$F,"sąskaita")</f>
        <v>0</v>
      </c>
      <c r="H287" s="219">
        <f t="shared" si="71"/>
        <v>0</v>
      </c>
      <c r="I287" s="219">
        <f t="shared" si="72"/>
        <v>0</v>
      </c>
      <c r="J287" s="219">
        <f t="shared" si="73"/>
        <v>0</v>
      </c>
      <c r="K287" s="21"/>
      <c r="L287" s="40"/>
    </row>
    <row r="288" spans="1:12" ht="24" hidden="1" customHeight="1" outlineLevel="1" x14ac:dyDescent="0.25">
      <c r="A288" s="132"/>
      <c r="B288" s="113"/>
      <c r="C288" s="108" t="s">
        <v>20</v>
      </c>
      <c r="D288" s="26"/>
      <c r="E288" s="26"/>
      <c r="F288" s="26"/>
      <c r="G288" s="218">
        <f>SUMIFS('III. Išlaidos'!$N:$N,'III. Išlaidos'!$B:$B,$B$281,'III. Išlaidos'!$C:$C,C288,'III. Išlaidos'!$F:$F,"sąskaita")</f>
        <v>0</v>
      </c>
      <c r="H288" s="219">
        <f t="shared" si="71"/>
        <v>0</v>
      </c>
      <c r="I288" s="219">
        <f t="shared" si="72"/>
        <v>0</v>
      </c>
      <c r="J288" s="219">
        <f t="shared" si="73"/>
        <v>0</v>
      </c>
      <c r="K288" s="21"/>
      <c r="L288" s="40"/>
    </row>
    <row r="289" spans="1:12" ht="24" hidden="1" customHeight="1" outlineLevel="1" x14ac:dyDescent="0.25">
      <c r="A289" s="132"/>
      <c r="B289" s="113"/>
      <c r="C289" s="108" t="s">
        <v>21</v>
      </c>
      <c r="D289" s="26"/>
      <c r="E289" s="26"/>
      <c r="F289" s="26"/>
      <c r="G289" s="218">
        <f>SUMIFS('III. Išlaidos'!$N:$N,'III. Išlaidos'!$B:$B,$B$281,'III. Išlaidos'!$C:$C,C289,'III. Išlaidos'!$F:$F,"sąskaita")</f>
        <v>0</v>
      </c>
      <c r="H289" s="219">
        <f t="shared" si="71"/>
        <v>0</v>
      </c>
      <c r="I289" s="219">
        <f t="shared" si="72"/>
        <v>0</v>
      </c>
      <c r="J289" s="219">
        <f t="shared" si="73"/>
        <v>0</v>
      </c>
      <c r="K289" s="21"/>
      <c r="L289" s="40"/>
    </row>
    <row r="290" spans="1:12" ht="24" hidden="1" customHeight="1" outlineLevel="1" x14ac:dyDescent="0.25">
      <c r="A290" s="132"/>
      <c r="B290" s="113"/>
      <c r="C290" s="108" t="s">
        <v>22</v>
      </c>
      <c r="D290" s="26"/>
      <c r="E290" s="26"/>
      <c r="F290" s="26"/>
      <c r="G290" s="218">
        <f>SUMIFS('III. Išlaidos'!$N:$N,'III. Išlaidos'!$B:$B,$B$281,'III. Išlaidos'!$C:$C,C290,'III. Išlaidos'!$F:$F,"sąskaita")</f>
        <v>0</v>
      </c>
      <c r="H290" s="219">
        <f t="shared" si="71"/>
        <v>0</v>
      </c>
      <c r="I290" s="219">
        <f t="shared" si="72"/>
        <v>0</v>
      </c>
      <c r="J290" s="219">
        <f t="shared" si="73"/>
        <v>0</v>
      </c>
      <c r="K290" s="21"/>
      <c r="L290" s="40"/>
    </row>
    <row r="291" spans="1:12" ht="24" hidden="1" customHeight="1" outlineLevel="1" x14ac:dyDescent="0.25">
      <c r="A291" s="132"/>
      <c r="B291" s="113"/>
      <c r="C291" s="108" t="s">
        <v>23</v>
      </c>
      <c r="D291" s="26"/>
      <c r="E291" s="26"/>
      <c r="F291" s="26"/>
      <c r="G291" s="218">
        <f>SUMIFS('III. Išlaidos'!$N:$N,'III. Išlaidos'!$B:$B,$B$281,'III. Išlaidos'!$C:$C,C291,'III. Išlaidos'!$F:$F,"sąskaita")</f>
        <v>0</v>
      </c>
      <c r="H291" s="219">
        <f t="shared" si="71"/>
        <v>0</v>
      </c>
      <c r="I291" s="219">
        <f t="shared" si="72"/>
        <v>0</v>
      </c>
      <c r="J291" s="219">
        <f t="shared" si="73"/>
        <v>0</v>
      </c>
      <c r="K291" s="21"/>
      <c r="L291" s="40"/>
    </row>
    <row r="292" spans="1:12" ht="24" hidden="1" customHeight="1" outlineLevel="1" x14ac:dyDescent="0.25">
      <c r="A292" s="132"/>
      <c r="B292" s="113"/>
      <c r="C292" s="108" t="s">
        <v>24</v>
      </c>
      <c r="D292" s="26"/>
      <c r="E292" s="26"/>
      <c r="F292" s="26"/>
      <c r="G292" s="218">
        <f>SUMIFS('III. Išlaidos'!$N:$N,'III. Išlaidos'!$B:$B,$B$281,'III. Išlaidos'!$C:$C,C292,'III. Išlaidos'!$F:$F,"sąskaita")</f>
        <v>0</v>
      </c>
      <c r="H292" s="219">
        <f t="shared" si="71"/>
        <v>0</v>
      </c>
      <c r="I292" s="219">
        <f t="shared" si="72"/>
        <v>0</v>
      </c>
      <c r="J292" s="219">
        <f t="shared" si="73"/>
        <v>0</v>
      </c>
      <c r="K292" s="21"/>
      <c r="L292" s="40"/>
    </row>
    <row r="293" spans="1:12" ht="24" hidden="1" customHeight="1" outlineLevel="1" x14ac:dyDescent="0.25">
      <c r="A293" s="132"/>
      <c r="B293" s="113"/>
      <c r="C293" s="108" t="s">
        <v>25</v>
      </c>
      <c r="D293" s="26"/>
      <c r="E293" s="26"/>
      <c r="F293" s="26"/>
      <c r="G293" s="218">
        <f>SUMIFS('III. Išlaidos'!$N:$N,'III. Išlaidos'!$B:$B,$B$281,'III. Išlaidos'!$C:$C,C293,'III. Išlaidos'!$F:$F,"sąskaita")</f>
        <v>0</v>
      </c>
      <c r="H293" s="219">
        <f t="shared" si="71"/>
        <v>0</v>
      </c>
      <c r="I293" s="219">
        <f t="shared" si="72"/>
        <v>0</v>
      </c>
      <c r="J293" s="219">
        <f t="shared" si="73"/>
        <v>0</v>
      </c>
      <c r="K293" s="21"/>
      <c r="L293" s="40"/>
    </row>
    <row r="294" spans="1:12" ht="24" hidden="1" customHeight="1" outlineLevel="1" x14ac:dyDescent="0.25">
      <c r="A294" s="132"/>
      <c r="B294" s="113"/>
      <c r="C294" s="108" t="s">
        <v>26</v>
      </c>
      <c r="D294" s="26"/>
      <c r="E294" s="26"/>
      <c r="F294" s="26"/>
      <c r="G294" s="218">
        <f>SUMIFS('III. Išlaidos'!$N:$N,'III. Išlaidos'!$B:$B,$B$281,'III. Išlaidos'!$C:$C,C294,'III. Išlaidos'!$F:$F,"sąskaita")</f>
        <v>0</v>
      </c>
      <c r="H294" s="219">
        <f t="shared" si="71"/>
        <v>0</v>
      </c>
      <c r="I294" s="219">
        <f t="shared" si="72"/>
        <v>0</v>
      </c>
      <c r="J294" s="219">
        <f t="shared" si="73"/>
        <v>0</v>
      </c>
      <c r="K294" s="21"/>
      <c r="L294" s="40"/>
    </row>
    <row r="295" spans="1:12" ht="24" hidden="1" customHeight="1" outlineLevel="1" x14ac:dyDescent="0.25">
      <c r="A295" s="132"/>
      <c r="B295" s="113"/>
      <c r="C295" s="108" t="s">
        <v>27</v>
      </c>
      <c r="D295" s="26"/>
      <c r="E295" s="26"/>
      <c r="F295" s="26"/>
      <c r="G295" s="218">
        <f>SUMIFS('III. Išlaidos'!$N:$N,'III. Išlaidos'!$B:$B,$B$281,'III. Išlaidos'!$C:$C,C295,'III. Išlaidos'!$F:$F,"sąskaita")</f>
        <v>0</v>
      </c>
      <c r="H295" s="219">
        <f t="shared" si="71"/>
        <v>0</v>
      </c>
      <c r="I295" s="219">
        <f t="shared" si="72"/>
        <v>0</v>
      </c>
      <c r="J295" s="219">
        <f t="shared" si="73"/>
        <v>0</v>
      </c>
      <c r="K295" s="21"/>
      <c r="L295" s="40"/>
    </row>
    <row r="296" spans="1:12" ht="24" hidden="1" customHeight="1" outlineLevel="1" x14ac:dyDescent="0.25">
      <c r="A296" s="132"/>
      <c r="B296" s="114"/>
      <c r="C296" s="110" t="s">
        <v>28</v>
      </c>
      <c r="D296" s="36"/>
      <c r="E296" s="36"/>
      <c r="F296" s="36"/>
      <c r="G296" s="218">
        <f>SUMIFS('III. Išlaidos'!$N:$N,'III. Išlaidos'!$B:$B,$B$281,'III. Išlaidos'!$C:$C,C296,'III. Išlaidos'!$F:$F,"sąskaita")</f>
        <v>0</v>
      </c>
      <c r="H296" s="219">
        <f t="shared" si="71"/>
        <v>0</v>
      </c>
      <c r="I296" s="219">
        <f t="shared" si="72"/>
        <v>0</v>
      </c>
      <c r="J296" s="219">
        <f t="shared" si="73"/>
        <v>0</v>
      </c>
      <c r="K296" s="21"/>
      <c r="L296" s="40"/>
    </row>
    <row r="297" spans="1:12" ht="19.5" hidden="1" customHeight="1" outlineLevel="1" x14ac:dyDescent="0.25">
      <c r="A297" s="129" t="s">
        <v>199</v>
      </c>
      <c r="B297" s="130"/>
      <c r="C297" s="131"/>
      <c r="D297" s="7">
        <f>SUM(D281:D296)</f>
        <v>0</v>
      </c>
      <c r="E297" s="7">
        <f>SUM(E281:E296)</f>
        <v>0</v>
      </c>
      <c r="F297" s="7">
        <f>SUM(F281:F296)</f>
        <v>0</v>
      </c>
      <c r="G297" s="225">
        <f>SUM(G281:G296)</f>
        <v>0</v>
      </c>
      <c r="H297" s="225">
        <f>SUM(H281:H296)</f>
        <v>0</v>
      </c>
      <c r="I297" s="225">
        <f t="shared" ref="I297:J297" si="74">SUM(I281:I296)</f>
        <v>0</v>
      </c>
      <c r="J297" s="225">
        <f t="shared" si="74"/>
        <v>0</v>
      </c>
      <c r="K297" s="8"/>
      <c r="L297" s="8"/>
    </row>
    <row r="298" spans="1:12" ht="24" hidden="1" customHeight="1" outlineLevel="1" x14ac:dyDescent="0.25">
      <c r="A298" s="132">
        <v>18</v>
      </c>
      <c r="B298" s="112" t="str">
        <f>IF('I. Priedangų sąrašas'!B22="","",'I. Priedangų sąrašas'!B22)</f>
        <v/>
      </c>
      <c r="C298" s="106" t="s">
        <v>0</v>
      </c>
      <c r="D298" s="32"/>
      <c r="E298" s="32"/>
      <c r="F298" s="30"/>
      <c r="G298" s="218">
        <f>SUMIFS('III. Išlaidos'!$N:$N,'III. Išlaidos'!$B:$B,$B$298,'III. Išlaidos'!$C:$C,C298,'III. Išlaidos'!$F:$F,"sąskaita")</f>
        <v>0</v>
      </c>
      <c r="H298" s="219">
        <f t="shared" ref="H298:H313" si="75">F298+G298</f>
        <v>0</v>
      </c>
      <c r="I298" s="219">
        <f t="shared" ref="I298:I313" si="76">D298-H298</f>
        <v>0</v>
      </c>
      <c r="J298" s="219">
        <f t="shared" ref="J298:J313" si="77">E298-H298</f>
        <v>0</v>
      </c>
      <c r="K298" s="21"/>
      <c r="L298" s="40"/>
    </row>
    <row r="299" spans="1:12" ht="24" hidden="1" customHeight="1" outlineLevel="1" x14ac:dyDescent="0.25">
      <c r="A299" s="132"/>
      <c r="B299" s="113" t="str">
        <f>IF('I. Priedangų sąrašas'!C22="","",'I. Priedangų sąrašas'!C22)</f>
        <v/>
      </c>
      <c r="C299" s="108" t="s">
        <v>5</v>
      </c>
      <c r="D299" s="26"/>
      <c r="E299" s="26"/>
      <c r="F299" s="26"/>
      <c r="G299" s="218">
        <f>SUMIFS('III. Išlaidos'!$N:$N,'III. Išlaidos'!$B:$B,$B$298,'III. Išlaidos'!$C:$C,C299,'III. Išlaidos'!$F:$F,"sąskaita")</f>
        <v>0</v>
      </c>
      <c r="H299" s="219">
        <f t="shared" si="75"/>
        <v>0</v>
      </c>
      <c r="I299" s="219">
        <f t="shared" si="76"/>
        <v>0</v>
      </c>
      <c r="J299" s="219">
        <f t="shared" si="77"/>
        <v>0</v>
      </c>
      <c r="K299" s="21"/>
      <c r="L299" s="40"/>
    </row>
    <row r="300" spans="1:12" ht="24" hidden="1" customHeight="1" outlineLevel="1" x14ac:dyDescent="0.25">
      <c r="A300" s="132"/>
      <c r="B300" s="113"/>
      <c r="C300" s="108" t="s">
        <v>10</v>
      </c>
      <c r="D300" s="26"/>
      <c r="E300" s="26"/>
      <c r="F300" s="26"/>
      <c r="G300" s="218">
        <f>SUMIFS('III. Išlaidos'!$N:$N,'III. Išlaidos'!$B:$B,$B$298,'III. Išlaidos'!$C:$C,C300,'III. Išlaidos'!$F:$F,"sąskaita")</f>
        <v>0</v>
      </c>
      <c r="H300" s="219">
        <f t="shared" si="75"/>
        <v>0</v>
      </c>
      <c r="I300" s="219">
        <f t="shared" si="76"/>
        <v>0</v>
      </c>
      <c r="J300" s="219">
        <f t="shared" si="77"/>
        <v>0</v>
      </c>
      <c r="K300" s="21"/>
      <c r="L300" s="40"/>
    </row>
    <row r="301" spans="1:12" ht="24" hidden="1" customHeight="1" outlineLevel="1" x14ac:dyDescent="0.25">
      <c r="A301" s="132"/>
      <c r="B301" s="113"/>
      <c r="C301" s="108" t="s">
        <v>13</v>
      </c>
      <c r="D301" s="26"/>
      <c r="E301" s="26"/>
      <c r="F301" s="26"/>
      <c r="G301" s="218">
        <f>SUMIFS('III. Išlaidos'!$N:$N,'III. Išlaidos'!$B:$B,$B$298,'III. Išlaidos'!$C:$C,C301,'III. Išlaidos'!$F:$F,"sąskaita")</f>
        <v>0</v>
      </c>
      <c r="H301" s="219">
        <f t="shared" si="75"/>
        <v>0</v>
      </c>
      <c r="I301" s="219">
        <f t="shared" si="76"/>
        <v>0</v>
      </c>
      <c r="J301" s="219">
        <f t="shared" si="77"/>
        <v>0</v>
      </c>
      <c r="K301" s="21"/>
      <c r="L301" s="40"/>
    </row>
    <row r="302" spans="1:12" ht="24" hidden="1" customHeight="1" outlineLevel="1" x14ac:dyDescent="0.25">
      <c r="A302" s="132"/>
      <c r="B302" s="113"/>
      <c r="C302" s="108" t="s">
        <v>16</v>
      </c>
      <c r="D302" s="26"/>
      <c r="E302" s="26"/>
      <c r="F302" s="26"/>
      <c r="G302" s="218">
        <f>SUMIFS('III. Išlaidos'!$N:$N,'III. Išlaidos'!$B:$B,$B$298,'III. Išlaidos'!$C:$C,C302,'III. Išlaidos'!$F:$F,"sąskaita")</f>
        <v>0</v>
      </c>
      <c r="H302" s="219">
        <f t="shared" si="75"/>
        <v>0</v>
      </c>
      <c r="I302" s="219">
        <f t="shared" si="76"/>
        <v>0</v>
      </c>
      <c r="J302" s="219">
        <f t="shared" si="77"/>
        <v>0</v>
      </c>
      <c r="K302" s="21"/>
      <c r="L302" s="40"/>
    </row>
    <row r="303" spans="1:12" ht="24" hidden="1" customHeight="1" outlineLevel="1" x14ac:dyDescent="0.25">
      <c r="A303" s="132"/>
      <c r="B303" s="113"/>
      <c r="C303" s="108" t="s">
        <v>18</v>
      </c>
      <c r="D303" s="26"/>
      <c r="E303" s="26"/>
      <c r="F303" s="26"/>
      <c r="G303" s="218">
        <f>SUMIFS('III. Išlaidos'!$N:$N,'III. Išlaidos'!$B:$B,$B$298,'III. Išlaidos'!$C:$C,C303,'III. Išlaidos'!$F:$F,"sąskaita")</f>
        <v>0</v>
      </c>
      <c r="H303" s="219">
        <f t="shared" si="75"/>
        <v>0</v>
      </c>
      <c r="I303" s="219">
        <f t="shared" si="76"/>
        <v>0</v>
      </c>
      <c r="J303" s="219">
        <f t="shared" si="77"/>
        <v>0</v>
      </c>
      <c r="K303" s="21"/>
      <c r="L303" s="40"/>
    </row>
    <row r="304" spans="1:12" ht="24" hidden="1" customHeight="1" outlineLevel="1" x14ac:dyDescent="0.25">
      <c r="A304" s="132"/>
      <c r="B304" s="113"/>
      <c r="C304" s="108" t="s">
        <v>19</v>
      </c>
      <c r="D304" s="26"/>
      <c r="E304" s="26"/>
      <c r="F304" s="26"/>
      <c r="G304" s="218">
        <f>SUMIFS('III. Išlaidos'!$N:$N,'III. Išlaidos'!$B:$B,$B$298,'III. Išlaidos'!$C:$C,C304,'III. Išlaidos'!$F:$F,"sąskaita")</f>
        <v>0</v>
      </c>
      <c r="H304" s="219">
        <f t="shared" si="75"/>
        <v>0</v>
      </c>
      <c r="I304" s="219">
        <f t="shared" si="76"/>
        <v>0</v>
      </c>
      <c r="J304" s="219">
        <f t="shared" si="77"/>
        <v>0</v>
      </c>
      <c r="K304" s="21"/>
      <c r="L304" s="40"/>
    </row>
    <row r="305" spans="1:12" ht="24" hidden="1" customHeight="1" outlineLevel="1" x14ac:dyDescent="0.25">
      <c r="A305" s="132"/>
      <c r="B305" s="113"/>
      <c r="C305" s="108" t="s">
        <v>20</v>
      </c>
      <c r="D305" s="26"/>
      <c r="E305" s="26"/>
      <c r="F305" s="26"/>
      <c r="G305" s="218">
        <f>SUMIFS('III. Išlaidos'!$N:$N,'III. Išlaidos'!$B:$B,$B$298,'III. Išlaidos'!$C:$C,C305,'III. Išlaidos'!$F:$F,"sąskaita")</f>
        <v>0</v>
      </c>
      <c r="H305" s="219">
        <f t="shared" si="75"/>
        <v>0</v>
      </c>
      <c r="I305" s="219">
        <f t="shared" si="76"/>
        <v>0</v>
      </c>
      <c r="J305" s="219">
        <f t="shared" si="77"/>
        <v>0</v>
      </c>
      <c r="K305" s="21"/>
      <c r="L305" s="40"/>
    </row>
    <row r="306" spans="1:12" ht="24" hidden="1" customHeight="1" outlineLevel="1" x14ac:dyDescent="0.25">
      <c r="A306" s="132"/>
      <c r="B306" s="113"/>
      <c r="C306" s="108" t="s">
        <v>21</v>
      </c>
      <c r="D306" s="26"/>
      <c r="E306" s="26"/>
      <c r="F306" s="26"/>
      <c r="G306" s="218">
        <f>SUMIFS('III. Išlaidos'!$N:$N,'III. Išlaidos'!$B:$B,$B$298,'III. Išlaidos'!$C:$C,C306,'III. Išlaidos'!$F:$F,"sąskaita")</f>
        <v>0</v>
      </c>
      <c r="H306" s="219">
        <f t="shared" si="75"/>
        <v>0</v>
      </c>
      <c r="I306" s="219">
        <f t="shared" si="76"/>
        <v>0</v>
      </c>
      <c r="J306" s="219">
        <f t="shared" si="77"/>
        <v>0</v>
      </c>
      <c r="K306" s="21"/>
      <c r="L306" s="40"/>
    </row>
    <row r="307" spans="1:12" ht="24" hidden="1" customHeight="1" outlineLevel="1" x14ac:dyDescent="0.25">
      <c r="A307" s="132"/>
      <c r="B307" s="113"/>
      <c r="C307" s="108" t="s">
        <v>22</v>
      </c>
      <c r="D307" s="26"/>
      <c r="E307" s="26"/>
      <c r="F307" s="26"/>
      <c r="G307" s="218">
        <f>SUMIFS('III. Išlaidos'!$N:$N,'III. Išlaidos'!$B:$B,$B$298,'III. Išlaidos'!$C:$C,C307,'III. Išlaidos'!$F:$F,"sąskaita")</f>
        <v>0</v>
      </c>
      <c r="H307" s="219">
        <f t="shared" si="75"/>
        <v>0</v>
      </c>
      <c r="I307" s="219">
        <f t="shared" si="76"/>
        <v>0</v>
      </c>
      <c r="J307" s="219">
        <f t="shared" si="77"/>
        <v>0</v>
      </c>
      <c r="K307" s="21"/>
      <c r="L307" s="40"/>
    </row>
    <row r="308" spans="1:12" ht="24" hidden="1" customHeight="1" outlineLevel="1" x14ac:dyDescent="0.25">
      <c r="A308" s="132"/>
      <c r="B308" s="113"/>
      <c r="C308" s="108" t="s">
        <v>23</v>
      </c>
      <c r="D308" s="26"/>
      <c r="E308" s="26"/>
      <c r="F308" s="26"/>
      <c r="G308" s="218">
        <f>SUMIFS('III. Išlaidos'!$N:$N,'III. Išlaidos'!$B:$B,$B$298,'III. Išlaidos'!$C:$C,C308,'III. Išlaidos'!$F:$F,"sąskaita")</f>
        <v>0</v>
      </c>
      <c r="H308" s="219">
        <f t="shared" si="75"/>
        <v>0</v>
      </c>
      <c r="I308" s="219">
        <f t="shared" si="76"/>
        <v>0</v>
      </c>
      <c r="J308" s="219">
        <f t="shared" si="77"/>
        <v>0</v>
      </c>
      <c r="K308" s="21"/>
      <c r="L308" s="40"/>
    </row>
    <row r="309" spans="1:12" ht="24" hidden="1" customHeight="1" outlineLevel="1" x14ac:dyDescent="0.25">
      <c r="A309" s="132"/>
      <c r="B309" s="113"/>
      <c r="C309" s="108" t="s">
        <v>24</v>
      </c>
      <c r="D309" s="26"/>
      <c r="E309" s="26"/>
      <c r="F309" s="26"/>
      <c r="G309" s="218">
        <f>SUMIFS('III. Išlaidos'!$N:$N,'III. Išlaidos'!$B:$B,$B$298,'III. Išlaidos'!$C:$C,C309,'III. Išlaidos'!$F:$F,"sąskaita")</f>
        <v>0</v>
      </c>
      <c r="H309" s="219">
        <f t="shared" si="75"/>
        <v>0</v>
      </c>
      <c r="I309" s="219">
        <f t="shared" si="76"/>
        <v>0</v>
      </c>
      <c r="J309" s="219">
        <f t="shared" si="77"/>
        <v>0</v>
      </c>
      <c r="K309" s="21"/>
      <c r="L309" s="40"/>
    </row>
    <row r="310" spans="1:12" ht="24" hidden="1" customHeight="1" outlineLevel="1" x14ac:dyDescent="0.25">
      <c r="A310" s="132"/>
      <c r="B310" s="113"/>
      <c r="C310" s="108" t="s">
        <v>25</v>
      </c>
      <c r="D310" s="26"/>
      <c r="E310" s="26"/>
      <c r="F310" s="26"/>
      <c r="G310" s="218">
        <f>SUMIFS('III. Išlaidos'!$N:$N,'III. Išlaidos'!$B:$B,$B$298,'III. Išlaidos'!$C:$C,C310,'III. Išlaidos'!$F:$F,"sąskaita")</f>
        <v>0</v>
      </c>
      <c r="H310" s="219">
        <f t="shared" si="75"/>
        <v>0</v>
      </c>
      <c r="I310" s="219">
        <f t="shared" si="76"/>
        <v>0</v>
      </c>
      <c r="J310" s="219">
        <f t="shared" si="77"/>
        <v>0</v>
      </c>
      <c r="K310" s="21"/>
      <c r="L310" s="40"/>
    </row>
    <row r="311" spans="1:12" ht="24" hidden="1" customHeight="1" outlineLevel="1" x14ac:dyDescent="0.25">
      <c r="A311" s="132"/>
      <c r="B311" s="113"/>
      <c r="C311" s="108" t="s">
        <v>26</v>
      </c>
      <c r="D311" s="26"/>
      <c r="E311" s="26"/>
      <c r="F311" s="26"/>
      <c r="G311" s="218">
        <f>SUMIFS('III. Išlaidos'!$N:$N,'III. Išlaidos'!$B:$B,$B$298,'III. Išlaidos'!$C:$C,C311,'III. Išlaidos'!$F:$F,"sąskaita")</f>
        <v>0</v>
      </c>
      <c r="H311" s="219">
        <f t="shared" si="75"/>
        <v>0</v>
      </c>
      <c r="I311" s="219">
        <f t="shared" si="76"/>
        <v>0</v>
      </c>
      <c r="J311" s="219">
        <f t="shared" si="77"/>
        <v>0</v>
      </c>
      <c r="K311" s="21"/>
      <c r="L311" s="40"/>
    </row>
    <row r="312" spans="1:12" ht="24" hidden="1" customHeight="1" outlineLevel="1" x14ac:dyDescent="0.25">
      <c r="A312" s="132"/>
      <c r="B312" s="113"/>
      <c r="C312" s="108" t="s">
        <v>27</v>
      </c>
      <c r="D312" s="26"/>
      <c r="E312" s="26"/>
      <c r="F312" s="26"/>
      <c r="G312" s="218">
        <f>SUMIFS('III. Išlaidos'!$N:$N,'III. Išlaidos'!$B:$B,$B$298,'III. Išlaidos'!$C:$C,C312,'III. Išlaidos'!$F:$F,"sąskaita")</f>
        <v>0</v>
      </c>
      <c r="H312" s="219">
        <f t="shared" si="75"/>
        <v>0</v>
      </c>
      <c r="I312" s="219">
        <f t="shared" si="76"/>
        <v>0</v>
      </c>
      <c r="J312" s="219">
        <f t="shared" si="77"/>
        <v>0</v>
      </c>
      <c r="K312" s="21"/>
      <c r="L312" s="40"/>
    </row>
    <row r="313" spans="1:12" ht="24" hidden="1" customHeight="1" outlineLevel="1" x14ac:dyDescent="0.25">
      <c r="A313" s="132"/>
      <c r="B313" s="114"/>
      <c r="C313" s="110" t="s">
        <v>28</v>
      </c>
      <c r="D313" s="36"/>
      <c r="E313" s="36"/>
      <c r="F313" s="36"/>
      <c r="G313" s="218">
        <f>SUMIFS('III. Išlaidos'!$N:$N,'III. Išlaidos'!$B:$B,$B$298,'III. Išlaidos'!$C:$C,C313,'III. Išlaidos'!$F:$F,"sąskaita")</f>
        <v>0</v>
      </c>
      <c r="H313" s="219">
        <f t="shared" si="75"/>
        <v>0</v>
      </c>
      <c r="I313" s="219">
        <f t="shared" si="76"/>
        <v>0</v>
      </c>
      <c r="J313" s="219">
        <f t="shared" si="77"/>
        <v>0</v>
      </c>
      <c r="K313" s="21"/>
      <c r="L313" s="40"/>
    </row>
    <row r="314" spans="1:12" ht="19.5" hidden="1" customHeight="1" outlineLevel="1" x14ac:dyDescent="0.25">
      <c r="A314" s="129" t="s">
        <v>200</v>
      </c>
      <c r="B314" s="130"/>
      <c r="C314" s="131"/>
      <c r="D314" s="7">
        <f>SUM(D298:D313)</f>
        <v>0</v>
      </c>
      <c r="E314" s="7">
        <f>SUM(E298:E313)</f>
        <v>0</v>
      </c>
      <c r="F314" s="7">
        <f>SUM(F298:F313)</f>
        <v>0</v>
      </c>
      <c r="G314" s="225">
        <f>SUM(G298:G313)</f>
        <v>0</v>
      </c>
      <c r="H314" s="225">
        <f>SUM(H298:H313)</f>
        <v>0</v>
      </c>
      <c r="I314" s="225">
        <f t="shared" ref="I314:J314" si="78">SUM(I298:I313)</f>
        <v>0</v>
      </c>
      <c r="J314" s="225">
        <f t="shared" si="78"/>
        <v>0</v>
      </c>
      <c r="K314" s="8"/>
      <c r="L314" s="8"/>
    </row>
    <row r="315" spans="1:12" ht="24" hidden="1" customHeight="1" outlineLevel="1" x14ac:dyDescent="0.25">
      <c r="A315" s="144">
        <v>19</v>
      </c>
      <c r="B315" s="112" t="str">
        <f>IF('I. Priedangų sąrašas'!B23="","",'I. Priedangų sąrašas'!B23)</f>
        <v/>
      </c>
      <c r="C315" s="106" t="s">
        <v>0</v>
      </c>
      <c r="D315" s="32"/>
      <c r="E315" s="32"/>
      <c r="F315" s="30"/>
      <c r="G315" s="218">
        <f>SUMIFS('III. Išlaidos'!$N:$N,'III. Išlaidos'!$B:$B,$B$315,'III. Išlaidos'!$C:$C,C315,'III. Išlaidos'!$F:$F,"sąskaita")</f>
        <v>0</v>
      </c>
      <c r="H315" s="218">
        <f t="shared" ref="H315:H330" si="79">F315+G315</f>
        <v>0</v>
      </c>
      <c r="I315" s="218">
        <f t="shared" ref="I315:I330" si="80">D315-H315</f>
        <v>0</v>
      </c>
      <c r="J315" s="218">
        <f t="shared" ref="J315:J330" si="81">E315-H315</f>
        <v>0</v>
      </c>
      <c r="K315" s="19"/>
      <c r="L315" s="69"/>
    </row>
    <row r="316" spans="1:12" ht="24" hidden="1" customHeight="1" outlineLevel="1" x14ac:dyDescent="0.25">
      <c r="A316" s="132"/>
      <c r="B316" s="113" t="str">
        <f>IF('I. Priedangų sąrašas'!C23="","",'I. Priedangų sąrašas'!C23)</f>
        <v/>
      </c>
      <c r="C316" s="108" t="s">
        <v>5</v>
      </c>
      <c r="D316" s="26"/>
      <c r="E316" s="26"/>
      <c r="F316" s="26"/>
      <c r="G316" s="218">
        <f>SUMIFS('III. Išlaidos'!$N:$N,'III. Išlaidos'!$B:$B,$B$315,'III. Išlaidos'!$C:$C,C316,'III. Išlaidos'!$F:$F,"sąskaita")</f>
        <v>0</v>
      </c>
      <c r="H316" s="219">
        <f t="shared" si="79"/>
        <v>0</v>
      </c>
      <c r="I316" s="219">
        <f t="shared" si="80"/>
        <v>0</v>
      </c>
      <c r="J316" s="219">
        <f t="shared" si="81"/>
        <v>0</v>
      </c>
      <c r="K316" s="21"/>
      <c r="L316" s="40"/>
    </row>
    <row r="317" spans="1:12" ht="24" hidden="1" customHeight="1" outlineLevel="1" x14ac:dyDescent="0.25">
      <c r="A317" s="132"/>
      <c r="B317" s="113"/>
      <c r="C317" s="108" t="s">
        <v>10</v>
      </c>
      <c r="D317" s="26"/>
      <c r="E317" s="26"/>
      <c r="F317" s="26"/>
      <c r="G317" s="218">
        <f>SUMIFS('III. Išlaidos'!$N:$N,'III. Išlaidos'!$B:$B,$B$315,'III. Išlaidos'!$C:$C,C317,'III. Išlaidos'!$F:$F,"sąskaita")</f>
        <v>0</v>
      </c>
      <c r="H317" s="219">
        <f t="shared" si="79"/>
        <v>0</v>
      </c>
      <c r="I317" s="219">
        <f t="shared" si="80"/>
        <v>0</v>
      </c>
      <c r="J317" s="219">
        <f t="shared" si="81"/>
        <v>0</v>
      </c>
      <c r="K317" s="21"/>
      <c r="L317" s="40"/>
    </row>
    <row r="318" spans="1:12" ht="24" hidden="1" customHeight="1" outlineLevel="1" x14ac:dyDescent="0.25">
      <c r="A318" s="132"/>
      <c r="B318" s="113"/>
      <c r="C318" s="108" t="s">
        <v>13</v>
      </c>
      <c r="D318" s="26"/>
      <c r="E318" s="26"/>
      <c r="F318" s="26"/>
      <c r="G318" s="218">
        <f>SUMIFS('III. Išlaidos'!$N:$N,'III. Išlaidos'!$B:$B,$B$315,'III. Išlaidos'!$C:$C,C318,'III. Išlaidos'!$F:$F,"sąskaita")</f>
        <v>0</v>
      </c>
      <c r="H318" s="219">
        <f t="shared" si="79"/>
        <v>0</v>
      </c>
      <c r="I318" s="219">
        <f t="shared" si="80"/>
        <v>0</v>
      </c>
      <c r="J318" s="219">
        <f t="shared" si="81"/>
        <v>0</v>
      </c>
      <c r="K318" s="21"/>
      <c r="L318" s="40"/>
    </row>
    <row r="319" spans="1:12" ht="24" hidden="1" customHeight="1" outlineLevel="1" x14ac:dyDescent="0.25">
      <c r="A319" s="132"/>
      <c r="B319" s="113"/>
      <c r="C319" s="108" t="s">
        <v>16</v>
      </c>
      <c r="D319" s="26"/>
      <c r="E319" s="26"/>
      <c r="F319" s="26"/>
      <c r="G319" s="218">
        <f>SUMIFS('III. Išlaidos'!$N:$N,'III. Išlaidos'!$B:$B,$B$315,'III. Išlaidos'!$C:$C,C319,'III. Išlaidos'!$F:$F,"sąskaita")</f>
        <v>0</v>
      </c>
      <c r="H319" s="219">
        <f t="shared" si="79"/>
        <v>0</v>
      </c>
      <c r="I319" s="219">
        <f t="shared" si="80"/>
        <v>0</v>
      </c>
      <c r="J319" s="219">
        <f t="shared" si="81"/>
        <v>0</v>
      </c>
      <c r="K319" s="21"/>
      <c r="L319" s="40"/>
    </row>
    <row r="320" spans="1:12" ht="24" hidden="1" customHeight="1" outlineLevel="1" x14ac:dyDescent="0.25">
      <c r="A320" s="132"/>
      <c r="B320" s="113"/>
      <c r="C320" s="108" t="s">
        <v>18</v>
      </c>
      <c r="D320" s="26"/>
      <c r="E320" s="26"/>
      <c r="F320" s="26"/>
      <c r="G320" s="218">
        <f>SUMIFS('III. Išlaidos'!$N:$N,'III. Išlaidos'!$B:$B,$B$315,'III. Išlaidos'!$C:$C,C320,'III. Išlaidos'!$F:$F,"sąskaita")</f>
        <v>0</v>
      </c>
      <c r="H320" s="219">
        <f t="shared" si="79"/>
        <v>0</v>
      </c>
      <c r="I320" s="219">
        <f t="shared" si="80"/>
        <v>0</v>
      </c>
      <c r="J320" s="219">
        <f t="shared" si="81"/>
        <v>0</v>
      </c>
      <c r="K320" s="21"/>
      <c r="L320" s="40"/>
    </row>
    <row r="321" spans="1:12" ht="24" hidden="1" customHeight="1" outlineLevel="1" x14ac:dyDescent="0.25">
      <c r="A321" s="132"/>
      <c r="B321" s="113"/>
      <c r="C321" s="108" t="s">
        <v>19</v>
      </c>
      <c r="D321" s="26"/>
      <c r="E321" s="26"/>
      <c r="F321" s="26"/>
      <c r="G321" s="218">
        <f>SUMIFS('III. Išlaidos'!$N:$N,'III. Išlaidos'!$B:$B,$B$315,'III. Išlaidos'!$C:$C,C321,'III. Išlaidos'!$F:$F,"sąskaita")</f>
        <v>0</v>
      </c>
      <c r="H321" s="219">
        <f t="shared" si="79"/>
        <v>0</v>
      </c>
      <c r="I321" s="219">
        <f t="shared" si="80"/>
        <v>0</v>
      </c>
      <c r="J321" s="219">
        <f t="shared" si="81"/>
        <v>0</v>
      </c>
      <c r="K321" s="21"/>
      <c r="L321" s="40"/>
    </row>
    <row r="322" spans="1:12" ht="24" hidden="1" customHeight="1" outlineLevel="1" x14ac:dyDescent="0.25">
      <c r="A322" s="132"/>
      <c r="B322" s="113"/>
      <c r="C322" s="108" t="s">
        <v>20</v>
      </c>
      <c r="D322" s="26"/>
      <c r="E322" s="26"/>
      <c r="F322" s="26"/>
      <c r="G322" s="218">
        <f>SUMIFS('III. Išlaidos'!$N:$N,'III. Išlaidos'!$B:$B,$B$315,'III. Išlaidos'!$C:$C,C322,'III. Išlaidos'!$F:$F,"sąskaita")</f>
        <v>0</v>
      </c>
      <c r="H322" s="219">
        <f t="shared" si="79"/>
        <v>0</v>
      </c>
      <c r="I322" s="219">
        <f t="shared" si="80"/>
        <v>0</v>
      </c>
      <c r="J322" s="219">
        <f t="shared" si="81"/>
        <v>0</v>
      </c>
      <c r="K322" s="21"/>
      <c r="L322" s="40"/>
    </row>
    <row r="323" spans="1:12" ht="24" hidden="1" customHeight="1" outlineLevel="1" x14ac:dyDescent="0.25">
      <c r="A323" s="132"/>
      <c r="B323" s="113"/>
      <c r="C323" s="108" t="s">
        <v>21</v>
      </c>
      <c r="D323" s="26"/>
      <c r="E323" s="26"/>
      <c r="F323" s="26"/>
      <c r="G323" s="218">
        <f>SUMIFS('III. Išlaidos'!$N:$N,'III. Išlaidos'!$B:$B,$B$315,'III. Išlaidos'!$C:$C,C323,'III. Išlaidos'!$F:$F,"sąskaita")</f>
        <v>0</v>
      </c>
      <c r="H323" s="219">
        <f t="shared" si="79"/>
        <v>0</v>
      </c>
      <c r="I323" s="219">
        <f t="shared" si="80"/>
        <v>0</v>
      </c>
      <c r="J323" s="219">
        <f t="shared" si="81"/>
        <v>0</v>
      </c>
      <c r="K323" s="21"/>
      <c r="L323" s="40"/>
    </row>
    <row r="324" spans="1:12" ht="24" hidden="1" customHeight="1" outlineLevel="1" x14ac:dyDescent="0.25">
      <c r="A324" s="132"/>
      <c r="B324" s="113"/>
      <c r="C324" s="108" t="s">
        <v>22</v>
      </c>
      <c r="D324" s="26"/>
      <c r="E324" s="26"/>
      <c r="F324" s="26"/>
      <c r="G324" s="218">
        <f>SUMIFS('III. Išlaidos'!$N:$N,'III. Išlaidos'!$B:$B,$B$315,'III. Išlaidos'!$C:$C,C324,'III. Išlaidos'!$F:$F,"sąskaita")</f>
        <v>0</v>
      </c>
      <c r="H324" s="219">
        <f t="shared" si="79"/>
        <v>0</v>
      </c>
      <c r="I324" s="219">
        <f t="shared" si="80"/>
        <v>0</v>
      </c>
      <c r="J324" s="219">
        <f t="shared" si="81"/>
        <v>0</v>
      </c>
      <c r="K324" s="21"/>
      <c r="L324" s="40"/>
    </row>
    <row r="325" spans="1:12" ht="24" hidden="1" customHeight="1" outlineLevel="1" x14ac:dyDescent="0.25">
      <c r="A325" s="132"/>
      <c r="B325" s="113"/>
      <c r="C325" s="108" t="s">
        <v>23</v>
      </c>
      <c r="D325" s="26"/>
      <c r="E325" s="26"/>
      <c r="F325" s="26"/>
      <c r="G325" s="218">
        <f>SUMIFS('III. Išlaidos'!$N:$N,'III. Išlaidos'!$B:$B,$B$315,'III. Išlaidos'!$C:$C,C325,'III. Išlaidos'!$F:$F,"sąskaita")</f>
        <v>0</v>
      </c>
      <c r="H325" s="219">
        <f t="shared" si="79"/>
        <v>0</v>
      </c>
      <c r="I325" s="219">
        <f t="shared" si="80"/>
        <v>0</v>
      </c>
      <c r="J325" s="219">
        <f t="shared" si="81"/>
        <v>0</v>
      </c>
      <c r="K325" s="21"/>
      <c r="L325" s="40"/>
    </row>
    <row r="326" spans="1:12" ht="24" hidden="1" customHeight="1" outlineLevel="1" x14ac:dyDescent="0.25">
      <c r="A326" s="132"/>
      <c r="B326" s="113"/>
      <c r="C326" s="108" t="s">
        <v>24</v>
      </c>
      <c r="D326" s="26"/>
      <c r="E326" s="26"/>
      <c r="F326" s="26"/>
      <c r="G326" s="218">
        <f>SUMIFS('III. Išlaidos'!$N:$N,'III. Išlaidos'!$B:$B,$B$315,'III. Išlaidos'!$C:$C,C326,'III. Išlaidos'!$F:$F,"sąskaita")</f>
        <v>0</v>
      </c>
      <c r="H326" s="219">
        <f t="shared" si="79"/>
        <v>0</v>
      </c>
      <c r="I326" s="219">
        <f t="shared" si="80"/>
        <v>0</v>
      </c>
      <c r="J326" s="219">
        <f t="shared" si="81"/>
        <v>0</v>
      </c>
      <c r="K326" s="21"/>
      <c r="L326" s="40"/>
    </row>
    <row r="327" spans="1:12" ht="24" hidden="1" customHeight="1" outlineLevel="1" x14ac:dyDescent="0.25">
      <c r="A327" s="132"/>
      <c r="B327" s="113"/>
      <c r="C327" s="108" t="s">
        <v>25</v>
      </c>
      <c r="D327" s="26"/>
      <c r="E327" s="26"/>
      <c r="F327" s="26"/>
      <c r="G327" s="218">
        <f>SUMIFS('III. Išlaidos'!$N:$N,'III. Išlaidos'!$B:$B,$B$315,'III. Išlaidos'!$C:$C,C327,'III. Išlaidos'!$F:$F,"sąskaita")</f>
        <v>0</v>
      </c>
      <c r="H327" s="219">
        <f t="shared" si="79"/>
        <v>0</v>
      </c>
      <c r="I327" s="219">
        <f t="shared" si="80"/>
        <v>0</v>
      </c>
      <c r="J327" s="219">
        <f t="shared" si="81"/>
        <v>0</v>
      </c>
      <c r="K327" s="21"/>
      <c r="L327" s="40"/>
    </row>
    <row r="328" spans="1:12" ht="24" hidden="1" customHeight="1" outlineLevel="1" x14ac:dyDescent="0.25">
      <c r="A328" s="132"/>
      <c r="B328" s="113"/>
      <c r="C328" s="108" t="s">
        <v>26</v>
      </c>
      <c r="D328" s="26"/>
      <c r="E328" s="26"/>
      <c r="F328" s="26"/>
      <c r="G328" s="218">
        <f>SUMIFS('III. Išlaidos'!$N:$N,'III. Išlaidos'!$B:$B,$B$315,'III. Išlaidos'!$C:$C,C328,'III. Išlaidos'!$F:$F,"sąskaita")</f>
        <v>0</v>
      </c>
      <c r="H328" s="219">
        <f t="shared" si="79"/>
        <v>0</v>
      </c>
      <c r="I328" s="219">
        <f t="shared" si="80"/>
        <v>0</v>
      </c>
      <c r="J328" s="219">
        <f t="shared" si="81"/>
        <v>0</v>
      </c>
      <c r="K328" s="21"/>
      <c r="L328" s="40"/>
    </row>
    <row r="329" spans="1:12" ht="24" hidden="1" customHeight="1" outlineLevel="1" x14ac:dyDescent="0.25">
      <c r="A329" s="132"/>
      <c r="B329" s="113"/>
      <c r="C329" s="108" t="s">
        <v>27</v>
      </c>
      <c r="D329" s="26"/>
      <c r="E329" s="26"/>
      <c r="F329" s="26"/>
      <c r="G329" s="218">
        <f>SUMIFS('III. Išlaidos'!$N:$N,'III. Išlaidos'!$B:$B,$B$315,'III. Išlaidos'!$C:$C,C329,'III. Išlaidos'!$F:$F,"sąskaita")</f>
        <v>0</v>
      </c>
      <c r="H329" s="219">
        <f t="shared" si="79"/>
        <v>0</v>
      </c>
      <c r="I329" s="219">
        <f t="shared" si="80"/>
        <v>0</v>
      </c>
      <c r="J329" s="219">
        <f t="shared" si="81"/>
        <v>0</v>
      </c>
      <c r="K329" s="21"/>
      <c r="L329" s="40"/>
    </row>
    <row r="330" spans="1:12" ht="24" hidden="1" customHeight="1" outlineLevel="1" x14ac:dyDescent="0.25">
      <c r="A330" s="132"/>
      <c r="B330" s="114"/>
      <c r="C330" s="110" t="s">
        <v>28</v>
      </c>
      <c r="D330" s="36"/>
      <c r="E330" s="36"/>
      <c r="F330" s="36"/>
      <c r="G330" s="218">
        <f>SUMIFS('III. Išlaidos'!$N:$N,'III. Išlaidos'!$B:$B,$B$315,'III. Išlaidos'!$C:$C,C330,'III. Išlaidos'!$F:$F,"sąskaita")</f>
        <v>0</v>
      </c>
      <c r="H330" s="219">
        <f t="shared" si="79"/>
        <v>0</v>
      </c>
      <c r="I330" s="219">
        <f t="shared" si="80"/>
        <v>0</v>
      </c>
      <c r="J330" s="219">
        <f t="shared" si="81"/>
        <v>0</v>
      </c>
      <c r="K330" s="21"/>
      <c r="L330" s="40"/>
    </row>
    <row r="331" spans="1:12" ht="19.5" hidden="1" customHeight="1" outlineLevel="1" x14ac:dyDescent="0.25">
      <c r="A331" s="129" t="s">
        <v>201</v>
      </c>
      <c r="B331" s="130"/>
      <c r="C331" s="131"/>
      <c r="D331" s="7">
        <f t="shared" ref="D331:J331" si="82">SUM(D315:D330)</f>
        <v>0</v>
      </c>
      <c r="E331" s="7">
        <f t="shared" si="82"/>
        <v>0</v>
      </c>
      <c r="F331" s="7">
        <f t="shared" si="82"/>
        <v>0</v>
      </c>
      <c r="G331" s="225">
        <f t="shared" si="82"/>
        <v>0</v>
      </c>
      <c r="H331" s="225">
        <f t="shared" si="82"/>
        <v>0</v>
      </c>
      <c r="I331" s="225">
        <f t="shared" si="82"/>
        <v>0</v>
      </c>
      <c r="J331" s="225">
        <f t="shared" si="82"/>
        <v>0</v>
      </c>
      <c r="K331" s="8"/>
      <c r="L331" s="8"/>
    </row>
    <row r="332" spans="1:12" ht="24" hidden="1" customHeight="1" outlineLevel="1" x14ac:dyDescent="0.25">
      <c r="A332" s="132">
        <v>20</v>
      </c>
      <c r="B332" s="112" t="str">
        <f>IF('I. Priedangų sąrašas'!B24="","",'I. Priedangų sąrašas'!B24)</f>
        <v/>
      </c>
      <c r="C332" s="106" t="s">
        <v>0</v>
      </c>
      <c r="D332" s="32"/>
      <c r="E332" s="32"/>
      <c r="F332" s="30"/>
      <c r="G332" s="218">
        <f>SUMIFS('III. Išlaidos'!$N:$N,'III. Išlaidos'!$B:$B,$B$332,'III. Išlaidos'!$C:$C,C332,'III. Išlaidos'!$F:$F,"sąskaita")</f>
        <v>0</v>
      </c>
      <c r="H332" s="219">
        <f t="shared" ref="H332:H347" si="83">F332+G332</f>
        <v>0</v>
      </c>
      <c r="I332" s="219">
        <f t="shared" ref="I332:I347" si="84">D332-H332</f>
        <v>0</v>
      </c>
      <c r="J332" s="219">
        <f t="shared" ref="J332:J347" si="85">E332-H332</f>
        <v>0</v>
      </c>
      <c r="K332" s="21"/>
      <c r="L332" s="40"/>
    </row>
    <row r="333" spans="1:12" ht="24" hidden="1" customHeight="1" outlineLevel="1" x14ac:dyDescent="0.25">
      <c r="A333" s="132"/>
      <c r="B333" s="113" t="str">
        <f>IF('I. Priedangų sąrašas'!C24="","",'I. Priedangų sąrašas'!C24)</f>
        <v/>
      </c>
      <c r="C333" s="108" t="s">
        <v>5</v>
      </c>
      <c r="D333" s="26"/>
      <c r="E333" s="26"/>
      <c r="F333" s="26"/>
      <c r="G333" s="218">
        <f>SUMIFS('III. Išlaidos'!$N:$N,'III. Išlaidos'!$B:$B,$B$332,'III. Išlaidos'!$C:$C,C333,'III. Išlaidos'!$F:$F,"sąskaita")</f>
        <v>0</v>
      </c>
      <c r="H333" s="219">
        <f t="shared" si="83"/>
        <v>0</v>
      </c>
      <c r="I333" s="219">
        <f t="shared" si="84"/>
        <v>0</v>
      </c>
      <c r="J333" s="219">
        <f t="shared" si="85"/>
        <v>0</v>
      </c>
      <c r="K333" s="21"/>
      <c r="L333" s="40"/>
    </row>
    <row r="334" spans="1:12" ht="24" hidden="1" customHeight="1" outlineLevel="1" x14ac:dyDescent="0.25">
      <c r="A334" s="132"/>
      <c r="B334" s="113"/>
      <c r="C334" s="108" t="s">
        <v>10</v>
      </c>
      <c r="D334" s="26"/>
      <c r="E334" s="26"/>
      <c r="F334" s="26"/>
      <c r="G334" s="218">
        <f>SUMIFS('III. Išlaidos'!$N:$N,'III. Išlaidos'!$B:$B,$B$332,'III. Išlaidos'!$C:$C,C334,'III. Išlaidos'!$F:$F,"sąskaita")</f>
        <v>0</v>
      </c>
      <c r="H334" s="219">
        <f t="shared" si="83"/>
        <v>0</v>
      </c>
      <c r="I334" s="219">
        <f t="shared" si="84"/>
        <v>0</v>
      </c>
      <c r="J334" s="219">
        <f t="shared" si="85"/>
        <v>0</v>
      </c>
      <c r="K334" s="21"/>
      <c r="L334" s="40"/>
    </row>
    <row r="335" spans="1:12" ht="24" hidden="1" customHeight="1" outlineLevel="1" x14ac:dyDescent="0.25">
      <c r="A335" s="132"/>
      <c r="B335" s="113"/>
      <c r="C335" s="108" t="s">
        <v>13</v>
      </c>
      <c r="D335" s="26"/>
      <c r="E335" s="26"/>
      <c r="F335" s="26"/>
      <c r="G335" s="218">
        <f>SUMIFS('III. Išlaidos'!$N:$N,'III. Išlaidos'!$B:$B,$B$332,'III. Išlaidos'!$C:$C,C335,'III. Išlaidos'!$F:$F,"sąskaita")</f>
        <v>0</v>
      </c>
      <c r="H335" s="219">
        <f t="shared" si="83"/>
        <v>0</v>
      </c>
      <c r="I335" s="219">
        <f t="shared" si="84"/>
        <v>0</v>
      </c>
      <c r="J335" s="219">
        <f t="shared" si="85"/>
        <v>0</v>
      </c>
      <c r="K335" s="21"/>
      <c r="L335" s="40"/>
    </row>
    <row r="336" spans="1:12" ht="24" hidden="1" customHeight="1" outlineLevel="1" x14ac:dyDescent="0.25">
      <c r="A336" s="132"/>
      <c r="B336" s="113"/>
      <c r="C336" s="108" t="s">
        <v>16</v>
      </c>
      <c r="D336" s="26"/>
      <c r="E336" s="26"/>
      <c r="F336" s="26"/>
      <c r="G336" s="218">
        <f>SUMIFS('III. Išlaidos'!$N:$N,'III. Išlaidos'!$B:$B,$B$332,'III. Išlaidos'!$C:$C,C336,'III. Išlaidos'!$F:$F,"sąskaita")</f>
        <v>0</v>
      </c>
      <c r="H336" s="219">
        <f t="shared" si="83"/>
        <v>0</v>
      </c>
      <c r="I336" s="219">
        <f t="shared" si="84"/>
        <v>0</v>
      </c>
      <c r="J336" s="219">
        <f t="shared" si="85"/>
        <v>0</v>
      </c>
      <c r="K336" s="21"/>
      <c r="L336" s="40"/>
    </row>
    <row r="337" spans="1:12" ht="24" hidden="1" customHeight="1" outlineLevel="1" x14ac:dyDescent="0.25">
      <c r="A337" s="132"/>
      <c r="B337" s="113"/>
      <c r="C337" s="108" t="s">
        <v>18</v>
      </c>
      <c r="D337" s="26"/>
      <c r="E337" s="26"/>
      <c r="F337" s="26"/>
      <c r="G337" s="218">
        <f>SUMIFS('III. Išlaidos'!$N:$N,'III. Išlaidos'!$B:$B,$B$332,'III. Išlaidos'!$C:$C,C337,'III. Išlaidos'!$F:$F,"sąskaita")</f>
        <v>0</v>
      </c>
      <c r="H337" s="219">
        <f t="shared" si="83"/>
        <v>0</v>
      </c>
      <c r="I337" s="219">
        <f t="shared" si="84"/>
        <v>0</v>
      </c>
      <c r="J337" s="219">
        <f t="shared" si="85"/>
        <v>0</v>
      </c>
      <c r="K337" s="21"/>
      <c r="L337" s="40"/>
    </row>
    <row r="338" spans="1:12" ht="24" hidden="1" customHeight="1" outlineLevel="1" x14ac:dyDescent="0.25">
      <c r="A338" s="132"/>
      <c r="B338" s="113"/>
      <c r="C338" s="108" t="s">
        <v>19</v>
      </c>
      <c r="D338" s="26"/>
      <c r="E338" s="26"/>
      <c r="F338" s="26"/>
      <c r="G338" s="218">
        <f>SUMIFS('III. Išlaidos'!$N:$N,'III. Išlaidos'!$B:$B,$B$332,'III. Išlaidos'!$C:$C,C338,'III. Išlaidos'!$F:$F,"sąskaita")</f>
        <v>0</v>
      </c>
      <c r="H338" s="219">
        <f t="shared" si="83"/>
        <v>0</v>
      </c>
      <c r="I338" s="219">
        <f t="shared" si="84"/>
        <v>0</v>
      </c>
      <c r="J338" s="219">
        <f t="shared" si="85"/>
        <v>0</v>
      </c>
      <c r="K338" s="21"/>
      <c r="L338" s="40"/>
    </row>
    <row r="339" spans="1:12" ht="24" hidden="1" customHeight="1" outlineLevel="1" x14ac:dyDescent="0.25">
      <c r="A339" s="132"/>
      <c r="B339" s="113"/>
      <c r="C339" s="108" t="s">
        <v>20</v>
      </c>
      <c r="D339" s="26"/>
      <c r="E339" s="26"/>
      <c r="F339" s="26"/>
      <c r="G339" s="218">
        <f>SUMIFS('III. Išlaidos'!$N:$N,'III. Išlaidos'!$B:$B,$B$332,'III. Išlaidos'!$C:$C,C339,'III. Išlaidos'!$F:$F,"sąskaita")</f>
        <v>0</v>
      </c>
      <c r="H339" s="219">
        <f t="shared" si="83"/>
        <v>0</v>
      </c>
      <c r="I339" s="219">
        <f t="shared" si="84"/>
        <v>0</v>
      </c>
      <c r="J339" s="219">
        <f t="shared" si="85"/>
        <v>0</v>
      </c>
      <c r="K339" s="21"/>
      <c r="L339" s="40"/>
    </row>
    <row r="340" spans="1:12" ht="24" hidden="1" customHeight="1" outlineLevel="1" x14ac:dyDescent="0.25">
      <c r="A340" s="132"/>
      <c r="B340" s="113"/>
      <c r="C340" s="108" t="s">
        <v>21</v>
      </c>
      <c r="D340" s="26"/>
      <c r="E340" s="26"/>
      <c r="F340" s="26"/>
      <c r="G340" s="218">
        <f>SUMIFS('III. Išlaidos'!$N:$N,'III. Išlaidos'!$B:$B,$B$332,'III. Išlaidos'!$C:$C,C340,'III. Išlaidos'!$F:$F,"sąskaita")</f>
        <v>0</v>
      </c>
      <c r="H340" s="219">
        <f t="shared" si="83"/>
        <v>0</v>
      </c>
      <c r="I340" s="219">
        <f t="shared" si="84"/>
        <v>0</v>
      </c>
      <c r="J340" s="219">
        <f t="shared" si="85"/>
        <v>0</v>
      </c>
      <c r="K340" s="21"/>
      <c r="L340" s="40"/>
    </row>
    <row r="341" spans="1:12" ht="24" hidden="1" customHeight="1" outlineLevel="1" x14ac:dyDescent="0.25">
      <c r="A341" s="132"/>
      <c r="B341" s="113"/>
      <c r="C341" s="108" t="s">
        <v>22</v>
      </c>
      <c r="D341" s="26"/>
      <c r="E341" s="26"/>
      <c r="F341" s="26"/>
      <c r="G341" s="218">
        <f>SUMIFS('III. Išlaidos'!$N:$N,'III. Išlaidos'!$B:$B,$B$332,'III. Išlaidos'!$C:$C,C341,'III. Išlaidos'!$F:$F,"sąskaita")</f>
        <v>0</v>
      </c>
      <c r="H341" s="219">
        <f t="shared" si="83"/>
        <v>0</v>
      </c>
      <c r="I341" s="219">
        <f t="shared" si="84"/>
        <v>0</v>
      </c>
      <c r="J341" s="219">
        <f t="shared" si="85"/>
        <v>0</v>
      </c>
      <c r="K341" s="21"/>
      <c r="L341" s="40"/>
    </row>
    <row r="342" spans="1:12" ht="24" hidden="1" customHeight="1" outlineLevel="1" x14ac:dyDescent="0.25">
      <c r="A342" s="132"/>
      <c r="B342" s="113"/>
      <c r="C342" s="108" t="s">
        <v>23</v>
      </c>
      <c r="D342" s="26"/>
      <c r="E342" s="26"/>
      <c r="F342" s="26"/>
      <c r="G342" s="218">
        <f>SUMIFS('III. Išlaidos'!$N:$N,'III. Išlaidos'!$B:$B,$B$332,'III. Išlaidos'!$C:$C,C342,'III. Išlaidos'!$F:$F,"sąskaita")</f>
        <v>0</v>
      </c>
      <c r="H342" s="219">
        <f t="shared" si="83"/>
        <v>0</v>
      </c>
      <c r="I342" s="219">
        <f t="shared" si="84"/>
        <v>0</v>
      </c>
      <c r="J342" s="219">
        <f t="shared" si="85"/>
        <v>0</v>
      </c>
      <c r="K342" s="21"/>
      <c r="L342" s="40"/>
    </row>
    <row r="343" spans="1:12" ht="24" hidden="1" customHeight="1" outlineLevel="1" x14ac:dyDescent="0.25">
      <c r="A343" s="132"/>
      <c r="B343" s="113"/>
      <c r="C343" s="108" t="s">
        <v>24</v>
      </c>
      <c r="D343" s="26"/>
      <c r="E343" s="26"/>
      <c r="F343" s="26"/>
      <c r="G343" s="218">
        <f>SUMIFS('III. Išlaidos'!$N:$N,'III. Išlaidos'!$B:$B,$B$332,'III. Išlaidos'!$C:$C,C343,'III. Išlaidos'!$F:$F,"sąskaita")</f>
        <v>0</v>
      </c>
      <c r="H343" s="219">
        <f t="shared" si="83"/>
        <v>0</v>
      </c>
      <c r="I343" s="219">
        <f t="shared" si="84"/>
        <v>0</v>
      </c>
      <c r="J343" s="219">
        <f t="shared" si="85"/>
        <v>0</v>
      </c>
      <c r="K343" s="21"/>
      <c r="L343" s="40"/>
    </row>
    <row r="344" spans="1:12" ht="24" hidden="1" customHeight="1" outlineLevel="1" x14ac:dyDescent="0.25">
      <c r="A344" s="132"/>
      <c r="B344" s="113"/>
      <c r="C344" s="108" t="s">
        <v>25</v>
      </c>
      <c r="D344" s="26"/>
      <c r="E344" s="26"/>
      <c r="F344" s="26"/>
      <c r="G344" s="218">
        <f>SUMIFS('III. Išlaidos'!$N:$N,'III. Išlaidos'!$B:$B,$B$332,'III. Išlaidos'!$C:$C,C344,'III. Išlaidos'!$F:$F,"sąskaita")</f>
        <v>0</v>
      </c>
      <c r="H344" s="219">
        <f t="shared" si="83"/>
        <v>0</v>
      </c>
      <c r="I344" s="219">
        <f t="shared" si="84"/>
        <v>0</v>
      </c>
      <c r="J344" s="219">
        <f t="shared" si="85"/>
        <v>0</v>
      </c>
      <c r="K344" s="21"/>
      <c r="L344" s="40"/>
    </row>
    <row r="345" spans="1:12" ht="24" hidden="1" customHeight="1" outlineLevel="1" x14ac:dyDescent="0.25">
      <c r="A345" s="132"/>
      <c r="B345" s="113"/>
      <c r="C345" s="108" t="s">
        <v>26</v>
      </c>
      <c r="D345" s="26"/>
      <c r="E345" s="26"/>
      <c r="F345" s="26"/>
      <c r="G345" s="218">
        <f>SUMIFS('III. Išlaidos'!$N:$N,'III. Išlaidos'!$B:$B,$B$332,'III. Išlaidos'!$C:$C,C345,'III. Išlaidos'!$F:$F,"sąskaita")</f>
        <v>0</v>
      </c>
      <c r="H345" s="219">
        <f t="shared" si="83"/>
        <v>0</v>
      </c>
      <c r="I345" s="219">
        <f t="shared" si="84"/>
        <v>0</v>
      </c>
      <c r="J345" s="219">
        <f t="shared" si="85"/>
        <v>0</v>
      </c>
      <c r="K345" s="21"/>
      <c r="L345" s="40"/>
    </row>
    <row r="346" spans="1:12" ht="24" hidden="1" customHeight="1" outlineLevel="1" x14ac:dyDescent="0.25">
      <c r="A346" s="132"/>
      <c r="B346" s="113"/>
      <c r="C346" s="108" t="s">
        <v>27</v>
      </c>
      <c r="D346" s="26"/>
      <c r="E346" s="26"/>
      <c r="F346" s="26"/>
      <c r="G346" s="218">
        <f>SUMIFS('III. Išlaidos'!$N:$N,'III. Išlaidos'!$B:$B,$B$332,'III. Išlaidos'!$C:$C,C346,'III. Išlaidos'!$F:$F,"sąskaita")</f>
        <v>0</v>
      </c>
      <c r="H346" s="219">
        <f t="shared" si="83"/>
        <v>0</v>
      </c>
      <c r="I346" s="219">
        <f t="shared" si="84"/>
        <v>0</v>
      </c>
      <c r="J346" s="219">
        <f t="shared" si="85"/>
        <v>0</v>
      </c>
      <c r="K346" s="21"/>
      <c r="L346" s="40"/>
    </row>
    <row r="347" spans="1:12" ht="38.25" hidden="1" customHeight="1" outlineLevel="1" x14ac:dyDescent="0.25">
      <c r="A347" s="132"/>
      <c r="B347" s="114"/>
      <c r="C347" s="110" t="s">
        <v>28</v>
      </c>
      <c r="D347" s="36"/>
      <c r="E347" s="36"/>
      <c r="F347" s="36"/>
      <c r="G347" s="218">
        <f>SUMIFS('III. Išlaidos'!$N:$N,'III. Išlaidos'!$B:$B,$B$332,'III. Išlaidos'!$C:$C,C347,'III. Išlaidos'!$F:$F,"sąskaita")</f>
        <v>0</v>
      </c>
      <c r="H347" s="219">
        <f t="shared" si="83"/>
        <v>0</v>
      </c>
      <c r="I347" s="219">
        <f t="shared" si="84"/>
        <v>0</v>
      </c>
      <c r="J347" s="219">
        <f t="shared" si="85"/>
        <v>0</v>
      </c>
      <c r="K347" s="21"/>
      <c r="L347" s="40"/>
    </row>
    <row r="348" spans="1:12" ht="19.5" hidden="1" customHeight="1" outlineLevel="1" x14ac:dyDescent="0.25">
      <c r="A348" s="129" t="s">
        <v>202</v>
      </c>
      <c r="B348" s="130"/>
      <c r="C348" s="131"/>
      <c r="D348" s="7">
        <f t="shared" ref="D348:J348" si="86">SUM(D332:D347)</f>
        <v>0</v>
      </c>
      <c r="E348" s="7">
        <f t="shared" si="86"/>
        <v>0</v>
      </c>
      <c r="F348" s="7">
        <f t="shared" si="86"/>
        <v>0</v>
      </c>
      <c r="G348" s="225">
        <f t="shared" si="86"/>
        <v>0</v>
      </c>
      <c r="H348" s="225">
        <f t="shared" si="86"/>
        <v>0</v>
      </c>
      <c r="I348" s="225">
        <f t="shared" si="86"/>
        <v>0</v>
      </c>
      <c r="J348" s="225">
        <f t="shared" si="86"/>
        <v>0</v>
      </c>
      <c r="K348" s="8"/>
      <c r="L348" s="8"/>
    </row>
    <row r="349" spans="1:12" ht="24" hidden="1" customHeight="1" outlineLevel="1" x14ac:dyDescent="0.25">
      <c r="A349" s="132">
        <v>21</v>
      </c>
      <c r="B349" s="112" t="str">
        <f>IF('I. Priedangų sąrašas'!B25="","",'I. Priedangų sąrašas'!B25)</f>
        <v/>
      </c>
      <c r="C349" s="106" t="s">
        <v>0</v>
      </c>
      <c r="D349" s="32"/>
      <c r="E349" s="32"/>
      <c r="F349" s="30"/>
      <c r="G349" s="218">
        <f>SUMIFS('III. Išlaidos'!$N:$N,'III. Išlaidos'!$B:$B,$B$366,'III. Išlaidos'!$C:$C,C349,'III. Išlaidos'!$F:$F,"sąskaita")</f>
        <v>0</v>
      </c>
      <c r="H349" s="219">
        <f t="shared" ref="H349:H364" si="87">F349+G349</f>
        <v>0</v>
      </c>
      <c r="I349" s="219">
        <f>D349-H349</f>
        <v>0</v>
      </c>
      <c r="J349" s="219">
        <f>E349-H349</f>
        <v>0</v>
      </c>
      <c r="K349" s="21"/>
      <c r="L349" s="40"/>
    </row>
    <row r="350" spans="1:12" ht="24" hidden="1" customHeight="1" outlineLevel="1" x14ac:dyDescent="0.25">
      <c r="A350" s="132"/>
      <c r="B350" s="113" t="str">
        <f>IF('I. Priedangų sąrašas'!C25="","",'I. Priedangų sąrašas'!C25)</f>
        <v/>
      </c>
      <c r="C350" s="108" t="s">
        <v>5</v>
      </c>
      <c r="D350" s="26"/>
      <c r="E350" s="26"/>
      <c r="F350" s="26"/>
      <c r="G350" s="218">
        <f>SUMIFS('III. Išlaidos'!$N:$N,'III. Išlaidos'!$B:$B,$B$366,'III. Išlaidos'!$C:$C,C350,'III. Išlaidos'!$F:$F,"sąskaita")</f>
        <v>0</v>
      </c>
      <c r="H350" s="219">
        <f t="shared" si="87"/>
        <v>0</v>
      </c>
      <c r="I350" s="220">
        <f t="shared" ref="I350:I364" si="88">D350-H350</f>
        <v>0</v>
      </c>
      <c r="J350" s="220">
        <f t="shared" ref="J350:J364" si="89">E350-H350</f>
        <v>0</v>
      </c>
      <c r="K350" s="21"/>
      <c r="L350" s="40"/>
    </row>
    <row r="351" spans="1:12" ht="24" hidden="1" customHeight="1" outlineLevel="1" x14ac:dyDescent="0.25">
      <c r="A351" s="132"/>
      <c r="B351" s="113"/>
      <c r="C351" s="108" t="s">
        <v>10</v>
      </c>
      <c r="D351" s="26"/>
      <c r="E351" s="26"/>
      <c r="F351" s="26"/>
      <c r="G351" s="218">
        <f>SUMIFS('III. Išlaidos'!$N:$N,'III. Išlaidos'!$B:$B,$B$366,'III. Išlaidos'!$C:$C,C351,'III. Išlaidos'!$F:$F,"sąskaita")</f>
        <v>0</v>
      </c>
      <c r="H351" s="219">
        <f t="shared" si="87"/>
        <v>0</v>
      </c>
      <c r="I351" s="220">
        <f t="shared" si="88"/>
        <v>0</v>
      </c>
      <c r="J351" s="220">
        <f t="shared" si="89"/>
        <v>0</v>
      </c>
      <c r="L351" s="40"/>
    </row>
    <row r="352" spans="1:12" ht="24" hidden="1" customHeight="1" outlineLevel="1" x14ac:dyDescent="0.25">
      <c r="A352" s="132"/>
      <c r="B352" s="113"/>
      <c r="C352" s="108" t="s">
        <v>13</v>
      </c>
      <c r="D352" s="26"/>
      <c r="E352" s="26"/>
      <c r="F352" s="26"/>
      <c r="G352" s="218">
        <f>SUMIFS('III. Išlaidos'!$N:$N,'III. Išlaidos'!$B:$B,$B$366,'III. Išlaidos'!$C:$C,C352,'III. Išlaidos'!$F:$F,"sąskaita")</f>
        <v>0</v>
      </c>
      <c r="H352" s="219">
        <f t="shared" si="87"/>
        <v>0</v>
      </c>
      <c r="I352" s="219">
        <f t="shared" si="88"/>
        <v>0</v>
      </c>
      <c r="J352" s="219">
        <f t="shared" si="89"/>
        <v>0</v>
      </c>
      <c r="K352" s="21"/>
      <c r="L352" s="40"/>
    </row>
    <row r="353" spans="1:12" ht="24" hidden="1" customHeight="1" outlineLevel="1" x14ac:dyDescent="0.25">
      <c r="A353" s="132"/>
      <c r="B353" s="113"/>
      <c r="C353" s="108" t="s">
        <v>16</v>
      </c>
      <c r="D353" s="26"/>
      <c r="E353" s="26"/>
      <c r="F353" s="26"/>
      <c r="G353" s="218">
        <f>SUMIFS('III. Išlaidos'!$N:$N,'III. Išlaidos'!$B:$B,$B$366,'III. Išlaidos'!$C:$C,C353,'III. Išlaidos'!$F:$F,"sąskaita")</f>
        <v>0</v>
      </c>
      <c r="H353" s="219">
        <f t="shared" si="87"/>
        <v>0</v>
      </c>
      <c r="I353" s="219">
        <f t="shared" si="88"/>
        <v>0</v>
      </c>
      <c r="J353" s="219">
        <f t="shared" si="89"/>
        <v>0</v>
      </c>
      <c r="K353" s="21"/>
      <c r="L353" s="40"/>
    </row>
    <row r="354" spans="1:12" ht="24" hidden="1" customHeight="1" outlineLevel="1" x14ac:dyDescent="0.25">
      <c r="A354" s="132"/>
      <c r="B354" s="113"/>
      <c r="C354" s="108" t="s">
        <v>18</v>
      </c>
      <c r="D354" s="26"/>
      <c r="E354" s="26"/>
      <c r="F354" s="26"/>
      <c r="G354" s="218">
        <f>SUMIFS('III. Išlaidos'!$N:$N,'III. Išlaidos'!$B:$B,$B$366,'III. Išlaidos'!$C:$C,C354,'III. Išlaidos'!$F:$F,"sąskaita")</f>
        <v>0</v>
      </c>
      <c r="H354" s="219">
        <f t="shared" si="87"/>
        <v>0</v>
      </c>
      <c r="I354" s="219">
        <f t="shared" si="88"/>
        <v>0</v>
      </c>
      <c r="J354" s="219">
        <f t="shared" si="89"/>
        <v>0</v>
      </c>
      <c r="K354" s="21"/>
      <c r="L354" s="40"/>
    </row>
    <row r="355" spans="1:12" ht="24" hidden="1" customHeight="1" outlineLevel="1" x14ac:dyDescent="0.25">
      <c r="A355" s="132"/>
      <c r="B355" s="113"/>
      <c r="C355" s="108" t="s">
        <v>19</v>
      </c>
      <c r="D355" s="26"/>
      <c r="E355" s="26"/>
      <c r="F355" s="26"/>
      <c r="G355" s="218">
        <f>SUMIFS('III. Išlaidos'!$N:$N,'III. Išlaidos'!$B:$B,$B$366,'III. Išlaidos'!$C:$C,C355,'III. Išlaidos'!$F:$F,"sąskaita")</f>
        <v>0</v>
      </c>
      <c r="H355" s="219">
        <f t="shared" si="87"/>
        <v>0</v>
      </c>
      <c r="I355" s="219">
        <f t="shared" si="88"/>
        <v>0</v>
      </c>
      <c r="J355" s="219">
        <f t="shared" si="89"/>
        <v>0</v>
      </c>
      <c r="K355" s="21"/>
      <c r="L355" s="40"/>
    </row>
    <row r="356" spans="1:12" ht="24" hidden="1" customHeight="1" outlineLevel="1" x14ac:dyDescent="0.25">
      <c r="A356" s="132"/>
      <c r="B356" s="113"/>
      <c r="C356" s="108" t="s">
        <v>20</v>
      </c>
      <c r="D356" s="26"/>
      <c r="E356" s="26"/>
      <c r="F356" s="26"/>
      <c r="G356" s="218">
        <f>SUMIFS('III. Išlaidos'!$N:$N,'III. Išlaidos'!$B:$B,$B$366,'III. Išlaidos'!$C:$C,C356,'III. Išlaidos'!$F:$F,"sąskaita")</f>
        <v>0</v>
      </c>
      <c r="H356" s="219">
        <f t="shared" si="87"/>
        <v>0</v>
      </c>
      <c r="I356" s="219">
        <f>D356-H356</f>
        <v>0</v>
      </c>
      <c r="J356" s="219">
        <f t="shared" si="89"/>
        <v>0</v>
      </c>
      <c r="K356" s="21"/>
      <c r="L356" s="40"/>
    </row>
    <row r="357" spans="1:12" ht="24" hidden="1" customHeight="1" outlineLevel="1" x14ac:dyDescent="0.25">
      <c r="A357" s="132"/>
      <c r="B357" s="113"/>
      <c r="C357" s="108" t="s">
        <v>21</v>
      </c>
      <c r="D357" s="26"/>
      <c r="E357" s="26"/>
      <c r="F357" s="26"/>
      <c r="G357" s="218">
        <f>SUMIFS('III. Išlaidos'!$N:$N,'III. Išlaidos'!$B:$B,$B$366,'III. Išlaidos'!$C:$C,C357,'III. Išlaidos'!$F:$F,"sąskaita")</f>
        <v>0</v>
      </c>
      <c r="H357" s="219">
        <f t="shared" si="87"/>
        <v>0</v>
      </c>
      <c r="I357" s="219">
        <f t="shared" si="88"/>
        <v>0</v>
      </c>
      <c r="J357" s="219">
        <f t="shared" si="89"/>
        <v>0</v>
      </c>
      <c r="K357" s="21"/>
      <c r="L357" s="40"/>
    </row>
    <row r="358" spans="1:12" ht="24" hidden="1" customHeight="1" outlineLevel="1" x14ac:dyDescent="0.25">
      <c r="A358" s="132"/>
      <c r="B358" s="113"/>
      <c r="C358" s="108" t="s">
        <v>22</v>
      </c>
      <c r="D358" s="26"/>
      <c r="E358" s="26"/>
      <c r="F358" s="26"/>
      <c r="G358" s="218">
        <f>SUMIFS('III. Išlaidos'!$N:$N,'III. Išlaidos'!$B:$B,$B$366,'III. Išlaidos'!$C:$C,C358,'III. Išlaidos'!$F:$F,"sąskaita")</f>
        <v>0</v>
      </c>
      <c r="H358" s="219">
        <f t="shared" si="87"/>
        <v>0</v>
      </c>
      <c r="I358" s="219">
        <f t="shared" si="88"/>
        <v>0</v>
      </c>
      <c r="J358" s="219">
        <f t="shared" si="89"/>
        <v>0</v>
      </c>
      <c r="K358" s="21"/>
      <c r="L358" s="40"/>
    </row>
    <row r="359" spans="1:12" ht="24" hidden="1" customHeight="1" outlineLevel="1" x14ac:dyDescent="0.25">
      <c r="A359" s="132"/>
      <c r="B359" s="113"/>
      <c r="C359" s="108" t="s">
        <v>23</v>
      </c>
      <c r="D359" s="26"/>
      <c r="E359" s="26"/>
      <c r="F359" s="26"/>
      <c r="G359" s="218">
        <f>SUMIFS('III. Išlaidos'!$N:$N,'III. Išlaidos'!$B:$B,$B$366,'III. Išlaidos'!$C:$C,C359,'III. Išlaidos'!$F:$F,"sąskaita")</f>
        <v>0</v>
      </c>
      <c r="H359" s="219">
        <f t="shared" si="87"/>
        <v>0</v>
      </c>
      <c r="I359" s="220">
        <f t="shared" si="88"/>
        <v>0</v>
      </c>
      <c r="J359" s="220">
        <f t="shared" si="89"/>
        <v>0</v>
      </c>
      <c r="K359" s="21"/>
      <c r="L359" s="40"/>
    </row>
    <row r="360" spans="1:12" ht="24" hidden="1" customHeight="1" outlineLevel="1" x14ac:dyDescent="0.25">
      <c r="A360" s="132"/>
      <c r="B360" s="113"/>
      <c r="C360" s="108" t="s">
        <v>24</v>
      </c>
      <c r="D360" s="26"/>
      <c r="E360" s="26"/>
      <c r="F360" s="26"/>
      <c r="G360" s="218">
        <f>SUMIFS('III. Išlaidos'!$N:$N,'III. Išlaidos'!$B:$B,$B$366,'III. Išlaidos'!$C:$C,C360,'III. Išlaidos'!$F:$F,"sąskaita")</f>
        <v>0</v>
      </c>
      <c r="H360" s="219">
        <f t="shared" si="87"/>
        <v>0</v>
      </c>
      <c r="I360" s="220">
        <f t="shared" si="88"/>
        <v>0</v>
      </c>
      <c r="J360" s="220">
        <f t="shared" si="89"/>
        <v>0</v>
      </c>
      <c r="K360" s="21"/>
      <c r="L360" s="40"/>
    </row>
    <row r="361" spans="1:12" ht="24" hidden="1" customHeight="1" outlineLevel="1" x14ac:dyDescent="0.25">
      <c r="A361" s="132"/>
      <c r="B361" s="113"/>
      <c r="C361" s="108" t="s">
        <v>25</v>
      </c>
      <c r="D361" s="26"/>
      <c r="E361" s="26"/>
      <c r="F361" s="26"/>
      <c r="G361" s="218">
        <f>SUMIFS('III. Išlaidos'!$N:$N,'III. Išlaidos'!$B:$B,$B$366,'III. Išlaidos'!$C:$C,C361,'III. Išlaidos'!$F:$F,"sąskaita")</f>
        <v>0</v>
      </c>
      <c r="H361" s="219">
        <f t="shared" si="87"/>
        <v>0</v>
      </c>
      <c r="I361" s="220">
        <f t="shared" si="88"/>
        <v>0</v>
      </c>
      <c r="J361" s="220">
        <f t="shared" si="89"/>
        <v>0</v>
      </c>
      <c r="K361" s="21"/>
      <c r="L361" s="40"/>
    </row>
    <row r="362" spans="1:12" ht="24" hidden="1" customHeight="1" outlineLevel="1" x14ac:dyDescent="0.25">
      <c r="A362" s="132"/>
      <c r="B362" s="113"/>
      <c r="C362" s="108" t="s">
        <v>26</v>
      </c>
      <c r="D362" s="26"/>
      <c r="E362" s="26"/>
      <c r="F362" s="26"/>
      <c r="G362" s="218">
        <f>SUMIFS('III. Išlaidos'!$N:$N,'III. Išlaidos'!$B:$B,$B$366,'III. Išlaidos'!$C:$C,C362,'III. Išlaidos'!$F:$F,"sąskaita")</f>
        <v>0</v>
      </c>
      <c r="H362" s="219">
        <f t="shared" si="87"/>
        <v>0</v>
      </c>
      <c r="I362" s="220">
        <f t="shared" si="88"/>
        <v>0</v>
      </c>
      <c r="J362" s="220">
        <f t="shared" si="89"/>
        <v>0</v>
      </c>
      <c r="K362" s="21"/>
      <c r="L362" s="40"/>
    </row>
    <row r="363" spans="1:12" ht="24" hidden="1" customHeight="1" outlineLevel="1" x14ac:dyDescent="0.25">
      <c r="A363" s="132"/>
      <c r="B363" s="113"/>
      <c r="C363" s="108" t="s">
        <v>27</v>
      </c>
      <c r="D363" s="26"/>
      <c r="E363" s="26"/>
      <c r="F363" s="26"/>
      <c r="G363" s="218">
        <f>SUMIFS('III. Išlaidos'!$N:$N,'III. Išlaidos'!$B:$B,$B$366,'III. Išlaidos'!$C:$C,C363,'III. Išlaidos'!$F:$F,"sąskaita")</f>
        <v>0</v>
      </c>
      <c r="H363" s="219">
        <f t="shared" si="87"/>
        <v>0</v>
      </c>
      <c r="I363" s="220">
        <f t="shared" si="88"/>
        <v>0</v>
      </c>
      <c r="J363" s="220">
        <f t="shared" si="89"/>
        <v>0</v>
      </c>
      <c r="K363" s="21"/>
      <c r="L363" s="40"/>
    </row>
    <row r="364" spans="1:12" ht="24" hidden="1" customHeight="1" outlineLevel="1" x14ac:dyDescent="0.25">
      <c r="A364" s="132"/>
      <c r="B364" s="114"/>
      <c r="C364" s="110" t="s">
        <v>28</v>
      </c>
      <c r="D364" s="36"/>
      <c r="E364" s="36"/>
      <c r="F364" s="36"/>
      <c r="G364" s="218">
        <f>SUMIFS('III. Išlaidos'!$N:$N,'III. Išlaidos'!$B:$B,$B$366,'III. Išlaidos'!$C:$C,C364,'III. Išlaidos'!$F:$F,"sąskaita")</f>
        <v>0</v>
      </c>
      <c r="H364" s="219">
        <f t="shared" si="87"/>
        <v>0</v>
      </c>
      <c r="I364" s="221">
        <f t="shared" si="88"/>
        <v>0</v>
      </c>
      <c r="J364" s="221">
        <f t="shared" si="89"/>
        <v>0</v>
      </c>
      <c r="K364" s="21"/>
      <c r="L364" s="40"/>
    </row>
    <row r="365" spans="1:12" ht="19.5" hidden="1" customHeight="1" outlineLevel="1" x14ac:dyDescent="0.25">
      <c r="A365" s="129" t="s">
        <v>203</v>
      </c>
      <c r="B365" s="130"/>
      <c r="C365" s="131"/>
      <c r="D365" s="7">
        <f>SUM(D349:D364)</f>
        <v>0</v>
      </c>
      <c r="E365" s="7">
        <f>SUM(E349:E364)</f>
        <v>0</v>
      </c>
      <c r="F365" s="7">
        <f>SUM(F349:F364)</f>
        <v>0</v>
      </c>
      <c r="G365" s="225">
        <f>SUM(G349:G364)</f>
        <v>0</v>
      </c>
      <c r="H365" s="225">
        <f>SUM(H349:H364)</f>
        <v>0</v>
      </c>
      <c r="I365" s="225">
        <f t="shared" ref="I365:J365" si="90">SUM(I349:I364)</f>
        <v>0</v>
      </c>
      <c r="J365" s="225">
        <f t="shared" si="90"/>
        <v>0</v>
      </c>
      <c r="K365" s="8"/>
      <c r="L365" s="8"/>
    </row>
    <row r="366" spans="1:12" ht="24" hidden="1" customHeight="1" outlineLevel="1" x14ac:dyDescent="0.25">
      <c r="A366" s="132">
        <v>22</v>
      </c>
      <c r="B366" s="112" t="str">
        <f>IF('I. Priedangų sąrašas'!B26="","",'I. Priedangų sąrašas'!B26)</f>
        <v/>
      </c>
      <c r="C366" s="106" t="s">
        <v>0</v>
      </c>
      <c r="D366" s="32"/>
      <c r="E366" s="32"/>
      <c r="F366" s="30"/>
      <c r="G366" s="218">
        <f>SUMIFS('III. Išlaidos'!$N:$N,'III. Išlaidos'!$B:$B,$B$366,'III. Išlaidos'!$C:$C,C366,'III. Išlaidos'!$F:$F,"sąskaita")</f>
        <v>0</v>
      </c>
      <c r="H366" s="219">
        <f t="shared" ref="H366:H381" si="91">F366+G366</f>
        <v>0</v>
      </c>
      <c r="I366" s="219">
        <f>D366-H366</f>
        <v>0</v>
      </c>
      <c r="J366" s="219">
        <f>E366-H366</f>
        <v>0</v>
      </c>
      <c r="K366" s="21"/>
      <c r="L366" s="40"/>
    </row>
    <row r="367" spans="1:12" ht="24" hidden="1" customHeight="1" outlineLevel="1" x14ac:dyDescent="0.25">
      <c r="A367" s="132"/>
      <c r="B367" s="113" t="str">
        <f>IF('I. Priedangų sąrašas'!C26="","",'I. Priedangų sąrašas'!C26)</f>
        <v/>
      </c>
      <c r="C367" s="108" t="s">
        <v>5</v>
      </c>
      <c r="D367" s="26"/>
      <c r="E367" s="26"/>
      <c r="F367" s="26"/>
      <c r="G367" s="218">
        <f>SUMIFS('III. Išlaidos'!$N:$N,'III. Išlaidos'!$B:$B,$B$366,'III. Išlaidos'!$C:$C,C367,'III. Išlaidos'!$F:$F,"sąskaita")</f>
        <v>0</v>
      </c>
      <c r="H367" s="219">
        <f t="shared" si="91"/>
        <v>0</v>
      </c>
      <c r="I367" s="220">
        <f t="shared" ref="I367:I381" si="92">D367-H367</f>
        <v>0</v>
      </c>
      <c r="J367" s="220">
        <f t="shared" ref="J367:J381" si="93">E367-H367</f>
        <v>0</v>
      </c>
      <c r="K367" s="21"/>
      <c r="L367" s="40"/>
    </row>
    <row r="368" spans="1:12" ht="24" hidden="1" customHeight="1" outlineLevel="1" x14ac:dyDescent="0.25">
      <c r="A368" s="132"/>
      <c r="B368" s="113"/>
      <c r="C368" s="108" t="s">
        <v>10</v>
      </c>
      <c r="D368" s="26"/>
      <c r="E368" s="26"/>
      <c r="F368" s="26"/>
      <c r="G368" s="218">
        <f>SUMIFS('III. Išlaidos'!$N:$N,'III. Išlaidos'!$B:$B,$B$366,'III. Išlaidos'!$C:$C,C368,'III. Išlaidos'!$F:$F,"sąskaita")</f>
        <v>0</v>
      </c>
      <c r="H368" s="219">
        <f t="shared" si="91"/>
        <v>0</v>
      </c>
      <c r="I368" s="220">
        <f t="shared" si="92"/>
        <v>0</v>
      </c>
      <c r="J368" s="220">
        <f t="shared" si="93"/>
        <v>0</v>
      </c>
      <c r="K368" s="21"/>
      <c r="L368" s="40"/>
    </row>
    <row r="369" spans="1:12" ht="24" hidden="1" customHeight="1" outlineLevel="1" x14ac:dyDescent="0.25">
      <c r="A369" s="132"/>
      <c r="B369" s="113"/>
      <c r="C369" s="108" t="s">
        <v>13</v>
      </c>
      <c r="D369" s="26"/>
      <c r="E369" s="26"/>
      <c r="F369" s="26"/>
      <c r="G369" s="218">
        <f>SUMIFS('III. Išlaidos'!$N:$N,'III. Išlaidos'!$B:$B,$B$366,'III. Išlaidos'!$C:$C,C369,'III. Išlaidos'!$F:$F,"sąskaita")</f>
        <v>0</v>
      </c>
      <c r="H369" s="219">
        <f t="shared" si="91"/>
        <v>0</v>
      </c>
      <c r="I369" s="219">
        <f t="shared" si="92"/>
        <v>0</v>
      </c>
      <c r="J369" s="219">
        <f t="shared" si="93"/>
        <v>0</v>
      </c>
      <c r="K369" s="21"/>
      <c r="L369" s="40"/>
    </row>
    <row r="370" spans="1:12" ht="24" hidden="1" customHeight="1" outlineLevel="1" x14ac:dyDescent="0.25">
      <c r="A370" s="132"/>
      <c r="B370" s="113"/>
      <c r="C370" s="108" t="s">
        <v>16</v>
      </c>
      <c r="D370" s="26"/>
      <c r="E370" s="26"/>
      <c r="F370" s="26"/>
      <c r="G370" s="218">
        <f>SUMIFS('III. Išlaidos'!$N:$N,'III. Išlaidos'!$B:$B,$B$366,'III. Išlaidos'!$C:$C,C370,'III. Išlaidos'!$F:$F,"sąskaita")</f>
        <v>0</v>
      </c>
      <c r="H370" s="219">
        <f t="shared" si="91"/>
        <v>0</v>
      </c>
      <c r="I370" s="219">
        <f t="shared" si="92"/>
        <v>0</v>
      </c>
      <c r="J370" s="219">
        <f t="shared" si="93"/>
        <v>0</v>
      </c>
      <c r="K370" s="21"/>
      <c r="L370" s="40"/>
    </row>
    <row r="371" spans="1:12" ht="24" hidden="1" customHeight="1" outlineLevel="1" x14ac:dyDescent="0.25">
      <c r="A371" s="132"/>
      <c r="B371" s="113"/>
      <c r="C371" s="108" t="s">
        <v>18</v>
      </c>
      <c r="D371" s="26"/>
      <c r="E371" s="26"/>
      <c r="F371" s="26"/>
      <c r="G371" s="218">
        <f>SUMIFS('III. Išlaidos'!$N:$N,'III. Išlaidos'!$B:$B,$B$366,'III. Išlaidos'!$C:$C,C371,'III. Išlaidos'!$F:$F,"sąskaita")</f>
        <v>0</v>
      </c>
      <c r="H371" s="219">
        <f t="shared" si="91"/>
        <v>0</v>
      </c>
      <c r="I371" s="219">
        <f t="shared" si="92"/>
        <v>0</v>
      </c>
      <c r="J371" s="219">
        <f t="shared" si="93"/>
        <v>0</v>
      </c>
      <c r="K371" s="21"/>
      <c r="L371" s="40"/>
    </row>
    <row r="372" spans="1:12" ht="24" hidden="1" customHeight="1" outlineLevel="1" x14ac:dyDescent="0.25">
      <c r="A372" s="132"/>
      <c r="B372" s="113"/>
      <c r="C372" s="108" t="s">
        <v>19</v>
      </c>
      <c r="D372" s="26"/>
      <c r="E372" s="26"/>
      <c r="F372" s="26"/>
      <c r="G372" s="218">
        <f>SUMIFS('III. Išlaidos'!$N:$N,'III. Išlaidos'!$B:$B,$B$366,'III. Išlaidos'!$C:$C,C372,'III. Išlaidos'!$F:$F,"sąskaita")</f>
        <v>0</v>
      </c>
      <c r="H372" s="219">
        <f t="shared" si="91"/>
        <v>0</v>
      </c>
      <c r="I372" s="219">
        <f t="shared" si="92"/>
        <v>0</v>
      </c>
      <c r="J372" s="219">
        <f t="shared" si="93"/>
        <v>0</v>
      </c>
      <c r="K372" s="21"/>
      <c r="L372" s="40"/>
    </row>
    <row r="373" spans="1:12" ht="24" hidden="1" customHeight="1" outlineLevel="1" x14ac:dyDescent="0.25">
      <c r="A373" s="132"/>
      <c r="B373" s="113"/>
      <c r="C373" s="108" t="s">
        <v>20</v>
      </c>
      <c r="D373" s="26"/>
      <c r="E373" s="26"/>
      <c r="F373" s="26"/>
      <c r="G373" s="218">
        <f>SUMIFS('III. Išlaidos'!$N:$N,'III. Išlaidos'!$B:$B,$B$366,'III. Išlaidos'!$C:$C,C373,'III. Išlaidos'!$F:$F,"sąskaita")</f>
        <v>0</v>
      </c>
      <c r="H373" s="219">
        <f t="shared" si="91"/>
        <v>0</v>
      </c>
      <c r="I373" s="219">
        <f>D373-H373</f>
        <v>0</v>
      </c>
      <c r="J373" s="219">
        <f t="shared" si="93"/>
        <v>0</v>
      </c>
      <c r="K373" s="21"/>
      <c r="L373" s="40"/>
    </row>
    <row r="374" spans="1:12" ht="24" hidden="1" customHeight="1" outlineLevel="1" x14ac:dyDescent="0.25">
      <c r="A374" s="132"/>
      <c r="B374" s="113"/>
      <c r="C374" s="108" t="s">
        <v>21</v>
      </c>
      <c r="D374" s="26"/>
      <c r="E374" s="26"/>
      <c r="F374" s="26"/>
      <c r="G374" s="218">
        <f>SUMIFS('III. Išlaidos'!$N:$N,'III. Išlaidos'!$B:$B,$B$366,'III. Išlaidos'!$C:$C,C374,'III. Išlaidos'!$F:$F,"sąskaita")</f>
        <v>0</v>
      </c>
      <c r="H374" s="219">
        <f t="shared" si="91"/>
        <v>0</v>
      </c>
      <c r="I374" s="219">
        <f t="shared" si="92"/>
        <v>0</v>
      </c>
      <c r="J374" s="219">
        <f t="shared" si="93"/>
        <v>0</v>
      </c>
      <c r="K374" s="21"/>
      <c r="L374" s="40"/>
    </row>
    <row r="375" spans="1:12" ht="24" hidden="1" customHeight="1" outlineLevel="1" x14ac:dyDescent="0.25">
      <c r="A375" s="132"/>
      <c r="B375" s="113"/>
      <c r="C375" s="108" t="s">
        <v>22</v>
      </c>
      <c r="D375" s="26"/>
      <c r="E375" s="26"/>
      <c r="F375" s="26"/>
      <c r="G375" s="218">
        <f>SUMIFS('III. Išlaidos'!$N:$N,'III. Išlaidos'!$B:$B,$B$366,'III. Išlaidos'!$C:$C,C375,'III. Išlaidos'!$F:$F,"sąskaita")</f>
        <v>0</v>
      </c>
      <c r="H375" s="219">
        <f t="shared" si="91"/>
        <v>0</v>
      </c>
      <c r="I375" s="219">
        <f t="shared" si="92"/>
        <v>0</v>
      </c>
      <c r="J375" s="219">
        <f t="shared" si="93"/>
        <v>0</v>
      </c>
      <c r="K375" s="21"/>
      <c r="L375" s="40"/>
    </row>
    <row r="376" spans="1:12" ht="24" hidden="1" customHeight="1" outlineLevel="1" x14ac:dyDescent="0.25">
      <c r="A376" s="132"/>
      <c r="B376" s="113"/>
      <c r="C376" s="108" t="s">
        <v>23</v>
      </c>
      <c r="D376" s="26"/>
      <c r="E376" s="26"/>
      <c r="F376" s="26"/>
      <c r="G376" s="218">
        <f>SUMIFS('III. Išlaidos'!$N:$N,'III. Išlaidos'!$B:$B,$B$366,'III. Išlaidos'!$C:$C,C376,'III. Išlaidos'!$F:$F,"sąskaita")</f>
        <v>0</v>
      </c>
      <c r="H376" s="219">
        <f t="shared" si="91"/>
        <v>0</v>
      </c>
      <c r="I376" s="220">
        <f t="shared" si="92"/>
        <v>0</v>
      </c>
      <c r="J376" s="220">
        <f t="shared" si="93"/>
        <v>0</v>
      </c>
      <c r="K376" s="21"/>
      <c r="L376" s="40"/>
    </row>
    <row r="377" spans="1:12" ht="24" hidden="1" customHeight="1" outlineLevel="1" x14ac:dyDescent="0.25">
      <c r="A377" s="132"/>
      <c r="B377" s="113"/>
      <c r="C377" s="108" t="s">
        <v>24</v>
      </c>
      <c r="D377" s="26"/>
      <c r="E377" s="26"/>
      <c r="F377" s="26"/>
      <c r="G377" s="218">
        <f>SUMIFS('III. Išlaidos'!$N:$N,'III. Išlaidos'!$B:$B,$B$366,'III. Išlaidos'!$C:$C,C377,'III. Išlaidos'!$F:$F,"sąskaita")</f>
        <v>0</v>
      </c>
      <c r="H377" s="219">
        <f t="shared" si="91"/>
        <v>0</v>
      </c>
      <c r="I377" s="220">
        <f t="shared" si="92"/>
        <v>0</v>
      </c>
      <c r="J377" s="220">
        <f t="shared" si="93"/>
        <v>0</v>
      </c>
      <c r="K377" s="21"/>
      <c r="L377" s="40"/>
    </row>
    <row r="378" spans="1:12" ht="24" hidden="1" customHeight="1" outlineLevel="1" x14ac:dyDescent="0.25">
      <c r="A378" s="132"/>
      <c r="B378" s="113"/>
      <c r="C378" s="108" t="s">
        <v>25</v>
      </c>
      <c r="D378" s="26"/>
      <c r="E378" s="26"/>
      <c r="F378" s="26"/>
      <c r="G378" s="218">
        <f>SUMIFS('III. Išlaidos'!$N:$N,'III. Išlaidos'!$B:$B,$B$366,'III. Išlaidos'!$C:$C,C378,'III. Išlaidos'!$F:$F,"sąskaita")</f>
        <v>0</v>
      </c>
      <c r="H378" s="219">
        <f t="shared" si="91"/>
        <v>0</v>
      </c>
      <c r="I378" s="220">
        <f t="shared" si="92"/>
        <v>0</v>
      </c>
      <c r="J378" s="220">
        <f t="shared" si="93"/>
        <v>0</v>
      </c>
      <c r="K378" s="21"/>
      <c r="L378" s="40"/>
    </row>
    <row r="379" spans="1:12" ht="24" hidden="1" customHeight="1" outlineLevel="1" x14ac:dyDescent="0.25">
      <c r="A379" s="132"/>
      <c r="B379" s="113"/>
      <c r="C379" s="108" t="s">
        <v>26</v>
      </c>
      <c r="D379" s="26"/>
      <c r="E379" s="26"/>
      <c r="F379" s="26"/>
      <c r="G379" s="218">
        <f>SUMIFS('III. Išlaidos'!$N:$N,'III. Išlaidos'!$B:$B,$B$366,'III. Išlaidos'!$C:$C,C379,'III. Išlaidos'!$F:$F,"sąskaita")</f>
        <v>0</v>
      </c>
      <c r="H379" s="219">
        <f t="shared" si="91"/>
        <v>0</v>
      </c>
      <c r="I379" s="220">
        <f t="shared" si="92"/>
        <v>0</v>
      </c>
      <c r="J379" s="220">
        <f t="shared" si="93"/>
        <v>0</v>
      </c>
      <c r="K379" s="21"/>
      <c r="L379" s="40"/>
    </row>
    <row r="380" spans="1:12" ht="24" hidden="1" customHeight="1" outlineLevel="1" x14ac:dyDescent="0.25">
      <c r="A380" s="132"/>
      <c r="B380" s="113"/>
      <c r="C380" s="108" t="s">
        <v>27</v>
      </c>
      <c r="D380" s="26"/>
      <c r="E380" s="26"/>
      <c r="F380" s="26"/>
      <c r="G380" s="218">
        <f>SUMIFS('III. Išlaidos'!$N:$N,'III. Išlaidos'!$B:$B,$B$366,'III. Išlaidos'!$C:$C,C380,'III. Išlaidos'!$F:$F,"sąskaita")</f>
        <v>0</v>
      </c>
      <c r="H380" s="219">
        <f t="shared" si="91"/>
        <v>0</v>
      </c>
      <c r="I380" s="220">
        <f t="shared" si="92"/>
        <v>0</v>
      </c>
      <c r="J380" s="220">
        <f t="shared" si="93"/>
        <v>0</v>
      </c>
      <c r="K380" s="21"/>
      <c r="L380" s="40"/>
    </row>
    <row r="381" spans="1:12" ht="24" hidden="1" customHeight="1" outlineLevel="1" x14ac:dyDescent="0.25">
      <c r="A381" s="132"/>
      <c r="B381" s="114"/>
      <c r="C381" s="110" t="s">
        <v>28</v>
      </c>
      <c r="D381" s="36"/>
      <c r="E381" s="36"/>
      <c r="F381" s="36"/>
      <c r="G381" s="218">
        <f>SUMIFS('III. Išlaidos'!$N:$N,'III. Išlaidos'!$B:$B,$B$366,'III. Išlaidos'!$C:$C,C381,'III. Išlaidos'!$F:$F,"sąskaita")</f>
        <v>0</v>
      </c>
      <c r="H381" s="219">
        <f t="shared" si="91"/>
        <v>0</v>
      </c>
      <c r="I381" s="221">
        <f t="shared" si="92"/>
        <v>0</v>
      </c>
      <c r="J381" s="221">
        <f t="shared" si="93"/>
        <v>0</v>
      </c>
      <c r="K381" s="21"/>
      <c r="L381" s="40"/>
    </row>
    <row r="382" spans="1:12" ht="19.5" hidden="1" customHeight="1" outlineLevel="1" x14ac:dyDescent="0.25">
      <c r="A382" s="129" t="s">
        <v>204</v>
      </c>
      <c r="B382" s="130"/>
      <c r="C382" s="131"/>
      <c r="D382" s="7">
        <f>SUM(D366:D381)</f>
        <v>0</v>
      </c>
      <c r="E382" s="7">
        <f>SUM(E366:E381)</f>
        <v>0</v>
      </c>
      <c r="F382" s="7">
        <f>SUM(F366:F381)</f>
        <v>0</v>
      </c>
      <c r="G382" s="225">
        <f>SUM(G366:G381)</f>
        <v>0</v>
      </c>
      <c r="H382" s="225">
        <f>SUM(H366:H381)</f>
        <v>0</v>
      </c>
      <c r="I382" s="225">
        <f t="shared" ref="I382:J382" si="94">SUM(I366:I381)</f>
        <v>0</v>
      </c>
      <c r="J382" s="225">
        <f t="shared" si="94"/>
        <v>0</v>
      </c>
      <c r="K382" s="8"/>
      <c r="L382" s="8"/>
    </row>
    <row r="383" spans="1:12" ht="24" hidden="1" customHeight="1" outlineLevel="1" x14ac:dyDescent="0.25">
      <c r="A383" s="132">
        <v>23</v>
      </c>
      <c r="B383" s="112" t="str">
        <f>IF('I. Priedangų sąrašas'!B27="","",'I. Priedangų sąrašas'!B27)</f>
        <v/>
      </c>
      <c r="C383" s="106" t="s">
        <v>0</v>
      </c>
      <c r="D383" s="32"/>
      <c r="E383" s="32"/>
      <c r="F383" s="30"/>
      <c r="G383" s="218">
        <f>SUMIFS('III. Išlaidos'!$N:$N,'III. Išlaidos'!$B:$B,$B$383,'III. Išlaidos'!$C:$C,C383,'III. Išlaidos'!$F:$F,"sąskaita")</f>
        <v>0</v>
      </c>
      <c r="H383" s="219">
        <f t="shared" ref="H383:H398" si="95">F383+G383</f>
        <v>0</v>
      </c>
      <c r="I383" s="219">
        <f>D383-H383</f>
        <v>0</v>
      </c>
      <c r="J383" s="219">
        <f>E383-H383</f>
        <v>0</v>
      </c>
      <c r="K383" s="21"/>
      <c r="L383" s="40"/>
    </row>
    <row r="384" spans="1:12" ht="24" hidden="1" customHeight="1" outlineLevel="1" x14ac:dyDescent="0.25">
      <c r="A384" s="132"/>
      <c r="B384" s="113" t="str">
        <f>IF('I. Priedangų sąrašas'!C27="","",'I. Priedangų sąrašas'!C27)</f>
        <v/>
      </c>
      <c r="C384" s="108" t="s">
        <v>5</v>
      </c>
      <c r="D384" s="26"/>
      <c r="E384" s="26"/>
      <c r="F384" s="26"/>
      <c r="G384" s="218">
        <f>SUMIFS('III. Išlaidos'!$N:$N,'III. Išlaidos'!$B:$B,$B$383,'III. Išlaidos'!$C:$C,C384,'III. Išlaidos'!$F:$F,"sąskaita")</f>
        <v>0</v>
      </c>
      <c r="H384" s="219">
        <f t="shared" si="95"/>
        <v>0</v>
      </c>
      <c r="I384" s="220">
        <f t="shared" ref="I384:I398" si="96">D384-H384</f>
        <v>0</v>
      </c>
      <c r="J384" s="220">
        <f t="shared" ref="J384:J398" si="97">E384-H384</f>
        <v>0</v>
      </c>
      <c r="K384" s="21"/>
      <c r="L384" s="40"/>
    </row>
    <row r="385" spans="1:12" ht="24" hidden="1" customHeight="1" outlineLevel="1" x14ac:dyDescent="0.25">
      <c r="A385" s="132"/>
      <c r="B385" s="113"/>
      <c r="C385" s="108" t="s">
        <v>10</v>
      </c>
      <c r="D385" s="26"/>
      <c r="E385" s="26"/>
      <c r="F385" s="26"/>
      <c r="G385" s="218">
        <f>SUMIFS('III. Išlaidos'!$N:$N,'III. Išlaidos'!$B:$B,$B$383,'III. Išlaidos'!$C:$C,C385,'III. Išlaidos'!$F:$F,"sąskaita")</f>
        <v>0</v>
      </c>
      <c r="H385" s="219">
        <f t="shared" si="95"/>
        <v>0</v>
      </c>
      <c r="I385" s="220">
        <f t="shared" si="96"/>
        <v>0</v>
      </c>
      <c r="J385" s="220">
        <f t="shared" si="97"/>
        <v>0</v>
      </c>
      <c r="K385" s="21"/>
      <c r="L385" s="40"/>
    </row>
    <row r="386" spans="1:12" ht="24" hidden="1" customHeight="1" outlineLevel="1" x14ac:dyDescent="0.25">
      <c r="A386" s="132"/>
      <c r="B386" s="113"/>
      <c r="C386" s="108" t="s">
        <v>13</v>
      </c>
      <c r="D386" s="26"/>
      <c r="E386" s="26"/>
      <c r="F386" s="26"/>
      <c r="G386" s="218">
        <f>SUMIFS('III. Išlaidos'!$N:$N,'III. Išlaidos'!$B:$B,$B$383,'III. Išlaidos'!$C:$C,C386,'III. Išlaidos'!$F:$F,"sąskaita")</f>
        <v>0</v>
      </c>
      <c r="H386" s="219">
        <f t="shared" si="95"/>
        <v>0</v>
      </c>
      <c r="I386" s="219">
        <f t="shared" si="96"/>
        <v>0</v>
      </c>
      <c r="J386" s="219">
        <f t="shared" si="97"/>
        <v>0</v>
      </c>
      <c r="K386" s="21"/>
      <c r="L386" s="40"/>
    </row>
    <row r="387" spans="1:12" ht="24" hidden="1" customHeight="1" outlineLevel="1" x14ac:dyDescent="0.25">
      <c r="A387" s="132"/>
      <c r="B387" s="113"/>
      <c r="C387" s="108" t="s">
        <v>16</v>
      </c>
      <c r="D387" s="26"/>
      <c r="E387" s="26"/>
      <c r="F387" s="26"/>
      <c r="G387" s="218">
        <f>SUMIFS('III. Išlaidos'!$N:$N,'III. Išlaidos'!$B:$B,$B$383,'III. Išlaidos'!$C:$C,C387,'III. Išlaidos'!$F:$F,"sąskaita")</f>
        <v>0</v>
      </c>
      <c r="H387" s="219">
        <f t="shared" si="95"/>
        <v>0</v>
      </c>
      <c r="I387" s="219">
        <f t="shared" si="96"/>
        <v>0</v>
      </c>
      <c r="J387" s="219">
        <f t="shared" si="97"/>
        <v>0</v>
      </c>
      <c r="K387" s="21"/>
      <c r="L387" s="40"/>
    </row>
    <row r="388" spans="1:12" ht="24" hidden="1" customHeight="1" outlineLevel="1" x14ac:dyDescent="0.25">
      <c r="A388" s="132"/>
      <c r="B388" s="113"/>
      <c r="C388" s="108" t="s">
        <v>18</v>
      </c>
      <c r="D388" s="26"/>
      <c r="E388" s="26"/>
      <c r="F388" s="26"/>
      <c r="G388" s="218">
        <f>SUMIFS('III. Išlaidos'!$N:$N,'III. Išlaidos'!$B:$B,$B$383,'III. Išlaidos'!$C:$C,C388,'III. Išlaidos'!$F:$F,"sąskaita")</f>
        <v>0</v>
      </c>
      <c r="H388" s="219">
        <f t="shared" si="95"/>
        <v>0</v>
      </c>
      <c r="I388" s="219">
        <f t="shared" si="96"/>
        <v>0</v>
      </c>
      <c r="J388" s="219">
        <f t="shared" si="97"/>
        <v>0</v>
      </c>
      <c r="K388" s="21"/>
      <c r="L388" s="40"/>
    </row>
    <row r="389" spans="1:12" ht="24" hidden="1" customHeight="1" outlineLevel="1" x14ac:dyDescent="0.25">
      <c r="A389" s="132"/>
      <c r="B389" s="113"/>
      <c r="C389" s="108" t="s">
        <v>19</v>
      </c>
      <c r="D389" s="26"/>
      <c r="E389" s="26"/>
      <c r="F389" s="26"/>
      <c r="G389" s="218">
        <f>SUMIFS('III. Išlaidos'!$N:$N,'III. Išlaidos'!$B:$B,$B$383,'III. Išlaidos'!$C:$C,C389,'III. Išlaidos'!$F:$F,"sąskaita")</f>
        <v>0</v>
      </c>
      <c r="H389" s="219">
        <f t="shared" si="95"/>
        <v>0</v>
      </c>
      <c r="I389" s="219">
        <f t="shared" si="96"/>
        <v>0</v>
      </c>
      <c r="J389" s="219">
        <f t="shared" si="97"/>
        <v>0</v>
      </c>
      <c r="K389" s="21"/>
      <c r="L389" s="40"/>
    </row>
    <row r="390" spans="1:12" ht="24" hidden="1" customHeight="1" outlineLevel="1" x14ac:dyDescent="0.25">
      <c r="A390" s="132"/>
      <c r="B390" s="113"/>
      <c r="C390" s="108" t="s">
        <v>20</v>
      </c>
      <c r="D390" s="26"/>
      <c r="E390" s="26"/>
      <c r="F390" s="26"/>
      <c r="G390" s="218">
        <f>SUMIFS('III. Išlaidos'!$N:$N,'III. Išlaidos'!$B:$B,$B$383,'III. Išlaidos'!$C:$C,C390,'III. Išlaidos'!$F:$F,"sąskaita")</f>
        <v>0</v>
      </c>
      <c r="H390" s="219">
        <f t="shared" si="95"/>
        <v>0</v>
      </c>
      <c r="I390" s="219">
        <f>D390-H390</f>
        <v>0</v>
      </c>
      <c r="J390" s="219">
        <f t="shared" si="97"/>
        <v>0</v>
      </c>
      <c r="K390" s="21"/>
      <c r="L390" s="40"/>
    </row>
    <row r="391" spans="1:12" ht="24" hidden="1" customHeight="1" outlineLevel="1" x14ac:dyDescent="0.25">
      <c r="A391" s="132"/>
      <c r="B391" s="113"/>
      <c r="C391" s="108" t="s">
        <v>21</v>
      </c>
      <c r="D391" s="26"/>
      <c r="E391" s="26"/>
      <c r="F391" s="26"/>
      <c r="G391" s="218">
        <f>SUMIFS('III. Išlaidos'!$N:$N,'III. Išlaidos'!$B:$B,$B$383,'III. Išlaidos'!$C:$C,C391,'III. Išlaidos'!$F:$F,"sąskaita")</f>
        <v>0</v>
      </c>
      <c r="H391" s="219">
        <f t="shared" si="95"/>
        <v>0</v>
      </c>
      <c r="I391" s="219">
        <f t="shared" si="96"/>
        <v>0</v>
      </c>
      <c r="J391" s="219">
        <f t="shared" si="97"/>
        <v>0</v>
      </c>
      <c r="K391" s="21"/>
      <c r="L391" s="40"/>
    </row>
    <row r="392" spans="1:12" ht="24" hidden="1" customHeight="1" outlineLevel="1" x14ac:dyDescent="0.25">
      <c r="A392" s="132"/>
      <c r="B392" s="113"/>
      <c r="C392" s="108" t="s">
        <v>22</v>
      </c>
      <c r="D392" s="26"/>
      <c r="E392" s="26"/>
      <c r="F392" s="26"/>
      <c r="G392" s="218">
        <f>SUMIFS('III. Išlaidos'!$N:$N,'III. Išlaidos'!$B:$B,$B$383,'III. Išlaidos'!$C:$C,C392,'III. Išlaidos'!$F:$F,"sąskaita")</f>
        <v>0</v>
      </c>
      <c r="H392" s="219">
        <f t="shared" si="95"/>
        <v>0</v>
      </c>
      <c r="I392" s="219">
        <f t="shared" si="96"/>
        <v>0</v>
      </c>
      <c r="J392" s="219">
        <f t="shared" si="97"/>
        <v>0</v>
      </c>
      <c r="K392" s="21"/>
      <c r="L392" s="40"/>
    </row>
    <row r="393" spans="1:12" ht="24" hidden="1" customHeight="1" outlineLevel="1" x14ac:dyDescent="0.25">
      <c r="A393" s="132"/>
      <c r="B393" s="113"/>
      <c r="C393" s="108" t="s">
        <v>23</v>
      </c>
      <c r="D393" s="26"/>
      <c r="E393" s="26"/>
      <c r="F393" s="26"/>
      <c r="G393" s="218">
        <f>SUMIFS('III. Išlaidos'!$N:$N,'III. Išlaidos'!$B:$B,$B$383,'III. Išlaidos'!$C:$C,C393,'III. Išlaidos'!$F:$F,"sąskaita")</f>
        <v>0</v>
      </c>
      <c r="H393" s="219">
        <f t="shared" si="95"/>
        <v>0</v>
      </c>
      <c r="I393" s="220">
        <f t="shared" si="96"/>
        <v>0</v>
      </c>
      <c r="J393" s="220">
        <f t="shared" si="97"/>
        <v>0</v>
      </c>
      <c r="K393" s="21"/>
      <c r="L393" s="40"/>
    </row>
    <row r="394" spans="1:12" ht="24" hidden="1" customHeight="1" outlineLevel="1" x14ac:dyDescent="0.25">
      <c r="A394" s="132"/>
      <c r="B394" s="113"/>
      <c r="C394" s="108" t="s">
        <v>24</v>
      </c>
      <c r="D394" s="26"/>
      <c r="E394" s="26"/>
      <c r="F394" s="26"/>
      <c r="G394" s="218">
        <f>SUMIFS('III. Išlaidos'!$N:$N,'III. Išlaidos'!$B:$B,$B$383,'III. Išlaidos'!$C:$C,C394,'III. Išlaidos'!$F:$F,"sąskaita")</f>
        <v>0</v>
      </c>
      <c r="H394" s="219">
        <f t="shared" si="95"/>
        <v>0</v>
      </c>
      <c r="I394" s="220">
        <f t="shared" si="96"/>
        <v>0</v>
      </c>
      <c r="J394" s="220">
        <f t="shared" si="97"/>
        <v>0</v>
      </c>
      <c r="K394" s="21"/>
      <c r="L394" s="40"/>
    </row>
    <row r="395" spans="1:12" ht="24" hidden="1" customHeight="1" outlineLevel="1" x14ac:dyDescent="0.25">
      <c r="A395" s="132"/>
      <c r="B395" s="113"/>
      <c r="C395" s="108" t="s">
        <v>25</v>
      </c>
      <c r="D395" s="26"/>
      <c r="E395" s="26"/>
      <c r="F395" s="26"/>
      <c r="G395" s="218">
        <f>SUMIFS('III. Išlaidos'!$N:$N,'III. Išlaidos'!$B:$B,$B$383,'III. Išlaidos'!$C:$C,C395,'III. Išlaidos'!$F:$F,"sąskaita")</f>
        <v>0</v>
      </c>
      <c r="H395" s="219">
        <f t="shared" si="95"/>
        <v>0</v>
      </c>
      <c r="I395" s="220">
        <f t="shared" si="96"/>
        <v>0</v>
      </c>
      <c r="J395" s="220">
        <f t="shared" si="97"/>
        <v>0</v>
      </c>
      <c r="K395" s="21"/>
      <c r="L395" s="40"/>
    </row>
    <row r="396" spans="1:12" ht="24" hidden="1" customHeight="1" outlineLevel="1" x14ac:dyDescent="0.25">
      <c r="A396" s="132"/>
      <c r="B396" s="113"/>
      <c r="C396" s="108" t="s">
        <v>26</v>
      </c>
      <c r="D396" s="26"/>
      <c r="E396" s="26"/>
      <c r="F396" s="26"/>
      <c r="G396" s="218">
        <f>SUMIFS('III. Išlaidos'!$N:$N,'III. Išlaidos'!$B:$B,$B$383,'III. Išlaidos'!$C:$C,C396,'III. Išlaidos'!$F:$F,"sąskaita")</f>
        <v>0</v>
      </c>
      <c r="H396" s="219">
        <f t="shared" si="95"/>
        <v>0</v>
      </c>
      <c r="I396" s="220">
        <f t="shared" si="96"/>
        <v>0</v>
      </c>
      <c r="J396" s="220">
        <f t="shared" si="97"/>
        <v>0</v>
      </c>
      <c r="K396" s="21"/>
      <c r="L396" s="40"/>
    </row>
    <row r="397" spans="1:12" ht="24" hidden="1" customHeight="1" outlineLevel="1" x14ac:dyDescent="0.25">
      <c r="A397" s="132"/>
      <c r="B397" s="113"/>
      <c r="C397" s="108" t="s">
        <v>27</v>
      </c>
      <c r="D397" s="26"/>
      <c r="E397" s="26"/>
      <c r="F397" s="26"/>
      <c r="G397" s="218">
        <f>SUMIFS('III. Išlaidos'!$N:$N,'III. Išlaidos'!$B:$B,$B$383,'III. Išlaidos'!$C:$C,C397,'III. Išlaidos'!$F:$F,"sąskaita")</f>
        <v>0</v>
      </c>
      <c r="H397" s="219">
        <f t="shared" si="95"/>
        <v>0</v>
      </c>
      <c r="I397" s="220">
        <f t="shared" si="96"/>
        <v>0</v>
      </c>
      <c r="J397" s="220">
        <f t="shared" si="97"/>
        <v>0</v>
      </c>
      <c r="K397" s="21"/>
      <c r="L397" s="40"/>
    </row>
    <row r="398" spans="1:12" ht="24" hidden="1" customHeight="1" outlineLevel="1" x14ac:dyDescent="0.25">
      <c r="A398" s="132"/>
      <c r="B398" s="114"/>
      <c r="C398" s="110" t="s">
        <v>28</v>
      </c>
      <c r="D398" s="36"/>
      <c r="E398" s="36"/>
      <c r="F398" s="36"/>
      <c r="G398" s="218">
        <f>SUMIFS('III. Išlaidos'!$N:$N,'III. Išlaidos'!$B:$B,$B$383,'III. Išlaidos'!$C:$C,C398,'III. Išlaidos'!$F:$F,"sąskaita")</f>
        <v>0</v>
      </c>
      <c r="H398" s="219">
        <f t="shared" si="95"/>
        <v>0</v>
      </c>
      <c r="I398" s="221">
        <f t="shared" si="96"/>
        <v>0</v>
      </c>
      <c r="J398" s="221">
        <f t="shared" si="97"/>
        <v>0</v>
      </c>
      <c r="K398" s="21"/>
      <c r="L398" s="40"/>
    </row>
    <row r="399" spans="1:12" ht="19.5" hidden="1" customHeight="1" outlineLevel="1" x14ac:dyDescent="0.25">
      <c r="A399" s="129" t="s">
        <v>205</v>
      </c>
      <c r="B399" s="130"/>
      <c r="C399" s="131"/>
      <c r="D399" s="7">
        <f>SUM(D383:D398)</f>
        <v>0</v>
      </c>
      <c r="E399" s="7">
        <f>SUM(E383:E398)</f>
        <v>0</v>
      </c>
      <c r="F399" s="7">
        <f>SUM(F383:F398)</f>
        <v>0</v>
      </c>
      <c r="G399" s="225">
        <f>SUM(G383:G398)</f>
        <v>0</v>
      </c>
      <c r="H399" s="225">
        <f>SUM(H383:H398)</f>
        <v>0</v>
      </c>
      <c r="I399" s="225">
        <f t="shared" ref="I399:J399" si="98">SUM(I383:I398)</f>
        <v>0</v>
      </c>
      <c r="J399" s="225">
        <f t="shared" si="98"/>
        <v>0</v>
      </c>
      <c r="K399" s="8"/>
      <c r="L399" s="8"/>
    </row>
    <row r="400" spans="1:12" ht="24" hidden="1" customHeight="1" outlineLevel="1" x14ac:dyDescent="0.25">
      <c r="A400" s="132">
        <v>24</v>
      </c>
      <c r="B400" s="112" t="str">
        <f>IF('I. Priedangų sąrašas'!B28="","",'I. Priedangų sąrašas'!B28)</f>
        <v/>
      </c>
      <c r="C400" s="106" t="s">
        <v>0</v>
      </c>
      <c r="D400" s="32"/>
      <c r="E400" s="32"/>
      <c r="F400" s="30"/>
      <c r="G400" s="218">
        <f>SUMIFS('III. Išlaidos'!$N:$N,'III. Išlaidos'!$B:$B,$B$400,'III. Išlaidos'!$C:$C,C400,'III. Išlaidos'!$F:$F,"sąskaita")</f>
        <v>0</v>
      </c>
      <c r="H400" s="219">
        <f t="shared" ref="H400:H415" si="99">F400+G400</f>
        <v>0</v>
      </c>
      <c r="I400" s="219">
        <f>D400-H400</f>
        <v>0</v>
      </c>
      <c r="J400" s="219">
        <f>E400-H400</f>
        <v>0</v>
      </c>
      <c r="K400" s="21"/>
      <c r="L400" s="40"/>
    </row>
    <row r="401" spans="1:12" ht="24" hidden="1" customHeight="1" outlineLevel="1" x14ac:dyDescent="0.25">
      <c r="A401" s="132"/>
      <c r="B401" s="113" t="str">
        <f>IF('I. Priedangų sąrašas'!C28="","",'I. Priedangų sąrašas'!C28)</f>
        <v/>
      </c>
      <c r="C401" s="108" t="s">
        <v>5</v>
      </c>
      <c r="D401" s="26"/>
      <c r="E401" s="26"/>
      <c r="F401" s="26"/>
      <c r="G401" s="218">
        <f>SUMIFS('III. Išlaidos'!$N:$N,'III. Išlaidos'!$B:$B,$B$400,'III. Išlaidos'!$C:$C,C401,'III. Išlaidos'!$F:$F,"sąskaita")</f>
        <v>0</v>
      </c>
      <c r="H401" s="219">
        <f t="shared" si="99"/>
        <v>0</v>
      </c>
      <c r="I401" s="220">
        <f t="shared" ref="I401:I415" si="100">D401-H401</f>
        <v>0</v>
      </c>
      <c r="J401" s="220">
        <f t="shared" ref="J401:J415" si="101">E401-H401</f>
        <v>0</v>
      </c>
      <c r="K401" s="21"/>
      <c r="L401" s="40"/>
    </row>
    <row r="402" spans="1:12" ht="24" hidden="1" customHeight="1" outlineLevel="1" x14ac:dyDescent="0.25">
      <c r="A402" s="132"/>
      <c r="B402" s="113"/>
      <c r="C402" s="108" t="s">
        <v>10</v>
      </c>
      <c r="D402" s="26"/>
      <c r="E402" s="26"/>
      <c r="F402" s="26"/>
      <c r="G402" s="218">
        <f>SUMIFS('III. Išlaidos'!$N:$N,'III. Išlaidos'!$B:$B,$B$400,'III. Išlaidos'!$C:$C,C402,'III. Išlaidos'!$F:$F,"sąskaita")</f>
        <v>0</v>
      </c>
      <c r="H402" s="219">
        <f t="shared" si="99"/>
        <v>0</v>
      </c>
      <c r="I402" s="220">
        <f t="shared" si="100"/>
        <v>0</v>
      </c>
      <c r="J402" s="220">
        <f t="shared" si="101"/>
        <v>0</v>
      </c>
      <c r="K402" s="21"/>
      <c r="L402" s="40"/>
    </row>
    <row r="403" spans="1:12" ht="24" hidden="1" customHeight="1" outlineLevel="1" x14ac:dyDescent="0.25">
      <c r="A403" s="132"/>
      <c r="B403" s="113"/>
      <c r="C403" s="108" t="s">
        <v>13</v>
      </c>
      <c r="D403" s="26"/>
      <c r="E403" s="26"/>
      <c r="F403" s="26"/>
      <c r="G403" s="218">
        <f>SUMIFS('III. Išlaidos'!$N:$N,'III. Išlaidos'!$B:$B,$B$400,'III. Išlaidos'!$C:$C,C403,'III. Išlaidos'!$F:$F,"sąskaita")</f>
        <v>0</v>
      </c>
      <c r="H403" s="219">
        <f t="shared" si="99"/>
        <v>0</v>
      </c>
      <c r="I403" s="219">
        <f t="shared" si="100"/>
        <v>0</v>
      </c>
      <c r="J403" s="219">
        <f t="shared" si="101"/>
        <v>0</v>
      </c>
      <c r="K403" s="21"/>
      <c r="L403" s="40"/>
    </row>
    <row r="404" spans="1:12" ht="24" hidden="1" customHeight="1" outlineLevel="1" x14ac:dyDescent="0.25">
      <c r="A404" s="132"/>
      <c r="B404" s="113"/>
      <c r="C404" s="108" t="s">
        <v>16</v>
      </c>
      <c r="D404" s="26"/>
      <c r="E404" s="26"/>
      <c r="F404" s="26"/>
      <c r="G404" s="218">
        <f>SUMIFS('III. Išlaidos'!$N:$N,'III. Išlaidos'!$B:$B,$B$400,'III. Išlaidos'!$C:$C,C404,'III. Išlaidos'!$F:$F,"sąskaita")</f>
        <v>0</v>
      </c>
      <c r="H404" s="219">
        <f t="shared" si="99"/>
        <v>0</v>
      </c>
      <c r="I404" s="219">
        <f t="shared" si="100"/>
        <v>0</v>
      </c>
      <c r="J404" s="219">
        <f t="shared" si="101"/>
        <v>0</v>
      </c>
      <c r="K404" s="21"/>
      <c r="L404" s="40"/>
    </row>
    <row r="405" spans="1:12" ht="24" hidden="1" customHeight="1" outlineLevel="1" x14ac:dyDescent="0.25">
      <c r="A405" s="132"/>
      <c r="B405" s="113"/>
      <c r="C405" s="108" t="s">
        <v>18</v>
      </c>
      <c r="D405" s="26"/>
      <c r="E405" s="26"/>
      <c r="F405" s="26"/>
      <c r="G405" s="218">
        <f>SUMIFS('III. Išlaidos'!$N:$N,'III. Išlaidos'!$B:$B,$B$400,'III. Išlaidos'!$C:$C,C405,'III. Išlaidos'!$F:$F,"sąskaita")</f>
        <v>0</v>
      </c>
      <c r="H405" s="219">
        <f t="shared" si="99"/>
        <v>0</v>
      </c>
      <c r="I405" s="219">
        <f t="shared" si="100"/>
        <v>0</v>
      </c>
      <c r="J405" s="219">
        <f t="shared" si="101"/>
        <v>0</v>
      </c>
      <c r="K405" s="21"/>
      <c r="L405" s="40"/>
    </row>
    <row r="406" spans="1:12" ht="24" hidden="1" customHeight="1" outlineLevel="1" x14ac:dyDescent="0.25">
      <c r="A406" s="132"/>
      <c r="B406" s="113"/>
      <c r="C406" s="108" t="s">
        <v>19</v>
      </c>
      <c r="D406" s="26"/>
      <c r="E406" s="26"/>
      <c r="F406" s="26"/>
      <c r="G406" s="218">
        <f>SUMIFS('III. Išlaidos'!$N:$N,'III. Išlaidos'!$B:$B,$B$400,'III. Išlaidos'!$C:$C,C406,'III. Išlaidos'!$F:$F,"sąskaita")</f>
        <v>0</v>
      </c>
      <c r="H406" s="219">
        <f t="shared" si="99"/>
        <v>0</v>
      </c>
      <c r="I406" s="219">
        <f t="shared" si="100"/>
        <v>0</v>
      </c>
      <c r="J406" s="219">
        <f t="shared" si="101"/>
        <v>0</v>
      </c>
      <c r="K406" s="21"/>
      <c r="L406" s="40"/>
    </row>
    <row r="407" spans="1:12" ht="24" hidden="1" customHeight="1" outlineLevel="1" x14ac:dyDescent="0.25">
      <c r="A407" s="132"/>
      <c r="B407" s="113"/>
      <c r="C407" s="108" t="s">
        <v>20</v>
      </c>
      <c r="D407" s="26"/>
      <c r="E407" s="26"/>
      <c r="F407" s="26"/>
      <c r="G407" s="218">
        <f>SUMIFS('III. Išlaidos'!$N:$N,'III. Išlaidos'!$B:$B,$B$400,'III. Išlaidos'!$C:$C,C407,'III. Išlaidos'!$F:$F,"sąskaita")</f>
        <v>0</v>
      </c>
      <c r="H407" s="219">
        <f t="shared" si="99"/>
        <v>0</v>
      </c>
      <c r="I407" s="219">
        <f>D407-H407</f>
        <v>0</v>
      </c>
      <c r="J407" s="219">
        <f t="shared" si="101"/>
        <v>0</v>
      </c>
      <c r="K407" s="21"/>
      <c r="L407" s="40"/>
    </row>
    <row r="408" spans="1:12" ht="24" hidden="1" customHeight="1" outlineLevel="1" x14ac:dyDescent="0.25">
      <c r="A408" s="132"/>
      <c r="B408" s="113"/>
      <c r="C408" s="108" t="s">
        <v>21</v>
      </c>
      <c r="D408" s="26"/>
      <c r="E408" s="26"/>
      <c r="F408" s="26"/>
      <c r="G408" s="218">
        <f>SUMIFS('III. Išlaidos'!$N:$N,'III. Išlaidos'!$B:$B,$B$400,'III. Išlaidos'!$C:$C,C408,'III. Išlaidos'!$F:$F,"sąskaita")</f>
        <v>0</v>
      </c>
      <c r="H408" s="219">
        <f t="shared" si="99"/>
        <v>0</v>
      </c>
      <c r="I408" s="219">
        <f t="shared" si="100"/>
        <v>0</v>
      </c>
      <c r="J408" s="219">
        <f t="shared" si="101"/>
        <v>0</v>
      </c>
      <c r="K408" s="21"/>
      <c r="L408" s="40"/>
    </row>
    <row r="409" spans="1:12" ht="24" hidden="1" customHeight="1" outlineLevel="1" x14ac:dyDescent="0.25">
      <c r="A409" s="132"/>
      <c r="B409" s="113"/>
      <c r="C409" s="108" t="s">
        <v>22</v>
      </c>
      <c r="D409" s="26"/>
      <c r="E409" s="26"/>
      <c r="F409" s="26"/>
      <c r="G409" s="218">
        <f>SUMIFS('III. Išlaidos'!$N:$N,'III. Išlaidos'!$B:$B,$B$400,'III. Išlaidos'!$C:$C,C409,'III. Išlaidos'!$F:$F,"sąskaita")</f>
        <v>0</v>
      </c>
      <c r="H409" s="219">
        <f t="shared" si="99"/>
        <v>0</v>
      </c>
      <c r="I409" s="219">
        <f t="shared" si="100"/>
        <v>0</v>
      </c>
      <c r="J409" s="219">
        <f t="shared" si="101"/>
        <v>0</v>
      </c>
      <c r="K409" s="21"/>
      <c r="L409" s="40"/>
    </row>
    <row r="410" spans="1:12" ht="24" hidden="1" customHeight="1" outlineLevel="1" x14ac:dyDescent="0.25">
      <c r="A410" s="132"/>
      <c r="B410" s="113"/>
      <c r="C410" s="108" t="s">
        <v>23</v>
      </c>
      <c r="D410" s="26"/>
      <c r="E410" s="26"/>
      <c r="F410" s="26"/>
      <c r="G410" s="218">
        <f>SUMIFS('III. Išlaidos'!$N:$N,'III. Išlaidos'!$B:$B,$B$400,'III. Išlaidos'!$C:$C,C410,'III. Išlaidos'!$F:$F,"sąskaita")</f>
        <v>0</v>
      </c>
      <c r="H410" s="219">
        <f t="shared" si="99"/>
        <v>0</v>
      </c>
      <c r="I410" s="220">
        <f t="shared" si="100"/>
        <v>0</v>
      </c>
      <c r="J410" s="220">
        <f t="shared" si="101"/>
        <v>0</v>
      </c>
      <c r="K410" s="21"/>
      <c r="L410" s="40"/>
    </row>
    <row r="411" spans="1:12" ht="24" hidden="1" customHeight="1" outlineLevel="1" x14ac:dyDescent="0.25">
      <c r="A411" s="132"/>
      <c r="B411" s="113"/>
      <c r="C411" s="108" t="s">
        <v>24</v>
      </c>
      <c r="D411" s="26"/>
      <c r="E411" s="26"/>
      <c r="F411" s="26"/>
      <c r="G411" s="218">
        <f>SUMIFS('III. Išlaidos'!$N:$N,'III. Išlaidos'!$B:$B,$B$400,'III. Išlaidos'!$C:$C,C411,'III. Išlaidos'!$F:$F,"sąskaita")</f>
        <v>0</v>
      </c>
      <c r="H411" s="219">
        <f t="shared" si="99"/>
        <v>0</v>
      </c>
      <c r="I411" s="220">
        <f t="shared" si="100"/>
        <v>0</v>
      </c>
      <c r="J411" s="220">
        <f t="shared" si="101"/>
        <v>0</v>
      </c>
      <c r="K411" s="21"/>
      <c r="L411" s="40"/>
    </row>
    <row r="412" spans="1:12" ht="24" hidden="1" customHeight="1" outlineLevel="1" x14ac:dyDescent="0.25">
      <c r="A412" s="132"/>
      <c r="B412" s="113"/>
      <c r="C412" s="108" t="s">
        <v>25</v>
      </c>
      <c r="D412" s="26"/>
      <c r="E412" s="26"/>
      <c r="F412" s="26"/>
      <c r="G412" s="218">
        <f>SUMIFS('III. Išlaidos'!$N:$N,'III. Išlaidos'!$B:$B,$B$400,'III. Išlaidos'!$C:$C,C412,'III. Išlaidos'!$F:$F,"sąskaita")</f>
        <v>0</v>
      </c>
      <c r="H412" s="219">
        <f t="shared" si="99"/>
        <v>0</v>
      </c>
      <c r="I412" s="220">
        <f t="shared" si="100"/>
        <v>0</v>
      </c>
      <c r="J412" s="220">
        <f t="shared" si="101"/>
        <v>0</v>
      </c>
      <c r="K412" s="21"/>
      <c r="L412" s="40"/>
    </row>
    <row r="413" spans="1:12" ht="24" hidden="1" customHeight="1" outlineLevel="1" x14ac:dyDescent="0.25">
      <c r="A413" s="132"/>
      <c r="B413" s="113"/>
      <c r="C413" s="108" t="s">
        <v>26</v>
      </c>
      <c r="D413" s="26"/>
      <c r="E413" s="26"/>
      <c r="F413" s="26"/>
      <c r="G413" s="218">
        <f>SUMIFS('III. Išlaidos'!$N:$N,'III. Išlaidos'!$B:$B,$B$400,'III. Išlaidos'!$C:$C,C413,'III. Išlaidos'!$F:$F,"sąskaita")</f>
        <v>0</v>
      </c>
      <c r="H413" s="219">
        <f t="shared" si="99"/>
        <v>0</v>
      </c>
      <c r="I413" s="220">
        <f t="shared" si="100"/>
        <v>0</v>
      </c>
      <c r="J413" s="220">
        <f t="shared" si="101"/>
        <v>0</v>
      </c>
      <c r="K413" s="21"/>
      <c r="L413" s="40"/>
    </row>
    <row r="414" spans="1:12" ht="24" hidden="1" customHeight="1" outlineLevel="1" x14ac:dyDescent="0.25">
      <c r="A414" s="132"/>
      <c r="B414" s="113"/>
      <c r="C414" s="108" t="s">
        <v>27</v>
      </c>
      <c r="D414" s="26"/>
      <c r="E414" s="26"/>
      <c r="F414" s="26"/>
      <c r="G414" s="218">
        <f>SUMIFS('III. Išlaidos'!$N:$N,'III. Išlaidos'!$B:$B,$B$400,'III. Išlaidos'!$C:$C,C414,'III. Išlaidos'!$F:$F,"sąskaita")</f>
        <v>0</v>
      </c>
      <c r="H414" s="219">
        <f t="shared" si="99"/>
        <v>0</v>
      </c>
      <c r="I414" s="220">
        <f t="shared" si="100"/>
        <v>0</v>
      </c>
      <c r="J414" s="220">
        <f t="shared" si="101"/>
        <v>0</v>
      </c>
      <c r="K414" s="21"/>
      <c r="L414" s="40"/>
    </row>
    <row r="415" spans="1:12" ht="24" hidden="1" customHeight="1" outlineLevel="1" x14ac:dyDescent="0.25">
      <c r="A415" s="132"/>
      <c r="B415" s="114"/>
      <c r="C415" s="110" t="s">
        <v>28</v>
      </c>
      <c r="D415" s="36"/>
      <c r="E415" s="36"/>
      <c r="F415" s="36"/>
      <c r="G415" s="218">
        <f>SUMIFS('III. Išlaidos'!$N:$N,'III. Išlaidos'!$B:$B,$B$400,'III. Išlaidos'!$C:$C,C415,'III. Išlaidos'!$F:$F,"sąskaita")</f>
        <v>0</v>
      </c>
      <c r="H415" s="219">
        <f t="shared" si="99"/>
        <v>0</v>
      </c>
      <c r="I415" s="221">
        <f t="shared" si="100"/>
        <v>0</v>
      </c>
      <c r="J415" s="221">
        <f t="shared" si="101"/>
        <v>0</v>
      </c>
      <c r="K415" s="21"/>
      <c r="L415" s="40"/>
    </row>
    <row r="416" spans="1:12" ht="19.5" hidden="1" customHeight="1" outlineLevel="1" x14ac:dyDescent="0.25">
      <c r="A416" s="129" t="s">
        <v>206</v>
      </c>
      <c r="B416" s="130"/>
      <c r="C416" s="131"/>
      <c r="D416" s="7">
        <f>SUM(D400:D415)</f>
        <v>0</v>
      </c>
      <c r="E416" s="7">
        <f>SUM(E400:E415)</f>
        <v>0</v>
      </c>
      <c r="F416" s="7">
        <f>SUM(F400:F415)</f>
        <v>0</v>
      </c>
      <c r="G416" s="225">
        <f>SUM(G400:G415)</f>
        <v>0</v>
      </c>
      <c r="H416" s="225">
        <f>SUM(H400:H415)</f>
        <v>0</v>
      </c>
      <c r="I416" s="225">
        <f t="shared" ref="I416:J416" si="102">SUM(I400:I415)</f>
        <v>0</v>
      </c>
      <c r="J416" s="225">
        <f t="shared" si="102"/>
        <v>0</v>
      </c>
      <c r="K416" s="8"/>
      <c r="L416" s="8"/>
    </row>
    <row r="417" spans="1:12" ht="24" hidden="1" customHeight="1" outlineLevel="1" x14ac:dyDescent="0.25">
      <c r="A417" s="132">
        <v>25</v>
      </c>
      <c r="B417" s="112" t="str">
        <f>IF('I. Priedangų sąrašas'!B29="","",'I. Priedangų sąrašas'!B29)</f>
        <v/>
      </c>
      <c r="C417" s="106" t="s">
        <v>0</v>
      </c>
      <c r="D417" s="32"/>
      <c r="E417" s="32"/>
      <c r="F417" s="30"/>
      <c r="G417" s="218">
        <f>SUMIFS('III. Išlaidos'!$N:$N,'III. Išlaidos'!$B:$B,$B$417,'III. Išlaidos'!$C:$C,C417,'III. Išlaidos'!$F:$F,"sąskaita")</f>
        <v>0</v>
      </c>
      <c r="H417" s="219">
        <f t="shared" ref="H417:H432" si="103">F417+G417</f>
        <v>0</v>
      </c>
      <c r="I417" s="219">
        <f>D417-H417</f>
        <v>0</v>
      </c>
      <c r="J417" s="219">
        <f>E417-H417</f>
        <v>0</v>
      </c>
      <c r="K417" s="21"/>
      <c r="L417" s="40"/>
    </row>
    <row r="418" spans="1:12" ht="24" hidden="1" customHeight="1" outlineLevel="1" x14ac:dyDescent="0.25">
      <c r="A418" s="132"/>
      <c r="B418" s="113" t="str">
        <f>IF('I. Priedangų sąrašas'!C29="","",'I. Priedangų sąrašas'!C29)</f>
        <v/>
      </c>
      <c r="C418" s="108" t="s">
        <v>5</v>
      </c>
      <c r="D418" s="26"/>
      <c r="E418" s="26"/>
      <c r="F418" s="26"/>
      <c r="G418" s="218">
        <f>SUMIFS('III. Išlaidos'!$N:$N,'III. Išlaidos'!$B:$B,$B$417,'III. Išlaidos'!$C:$C,C418,'III. Išlaidos'!$F:$F,"sąskaita")</f>
        <v>0</v>
      </c>
      <c r="H418" s="219">
        <f t="shared" si="103"/>
        <v>0</v>
      </c>
      <c r="I418" s="220">
        <f t="shared" ref="I418:I432" si="104">D418-H418</f>
        <v>0</v>
      </c>
      <c r="J418" s="220">
        <f t="shared" ref="J418:J432" si="105">E418-H418</f>
        <v>0</v>
      </c>
      <c r="K418" s="21"/>
      <c r="L418" s="40"/>
    </row>
    <row r="419" spans="1:12" ht="24" hidden="1" customHeight="1" outlineLevel="1" x14ac:dyDescent="0.25">
      <c r="A419" s="132"/>
      <c r="B419" s="113"/>
      <c r="C419" s="108" t="s">
        <v>10</v>
      </c>
      <c r="D419" s="26"/>
      <c r="E419" s="26"/>
      <c r="F419" s="26"/>
      <c r="G419" s="218">
        <f>SUMIFS('III. Išlaidos'!$N:$N,'III. Išlaidos'!$B:$B,$B$417,'III. Išlaidos'!$C:$C,C419,'III. Išlaidos'!$F:$F,"sąskaita")</f>
        <v>0</v>
      </c>
      <c r="H419" s="219">
        <f t="shared" si="103"/>
        <v>0</v>
      </c>
      <c r="I419" s="220">
        <f t="shared" si="104"/>
        <v>0</v>
      </c>
      <c r="J419" s="220">
        <f t="shared" si="105"/>
        <v>0</v>
      </c>
      <c r="K419" s="21"/>
      <c r="L419" s="40"/>
    </row>
    <row r="420" spans="1:12" ht="24" hidden="1" customHeight="1" outlineLevel="1" x14ac:dyDescent="0.25">
      <c r="A420" s="132"/>
      <c r="B420" s="113"/>
      <c r="C420" s="108" t="s">
        <v>13</v>
      </c>
      <c r="D420" s="26"/>
      <c r="E420" s="26"/>
      <c r="F420" s="26"/>
      <c r="G420" s="218">
        <f>SUMIFS('III. Išlaidos'!$N:$N,'III. Išlaidos'!$B:$B,$B$417,'III. Išlaidos'!$C:$C,C420,'III. Išlaidos'!$F:$F,"sąskaita")</f>
        <v>0</v>
      </c>
      <c r="H420" s="219">
        <f t="shared" si="103"/>
        <v>0</v>
      </c>
      <c r="I420" s="219">
        <f t="shared" si="104"/>
        <v>0</v>
      </c>
      <c r="J420" s="219">
        <f t="shared" si="105"/>
        <v>0</v>
      </c>
      <c r="K420" s="21"/>
      <c r="L420" s="40"/>
    </row>
    <row r="421" spans="1:12" ht="24" hidden="1" customHeight="1" outlineLevel="1" x14ac:dyDescent="0.25">
      <c r="A421" s="132"/>
      <c r="B421" s="113"/>
      <c r="C421" s="108" t="s">
        <v>16</v>
      </c>
      <c r="D421" s="26"/>
      <c r="E421" s="26"/>
      <c r="F421" s="26"/>
      <c r="G421" s="218">
        <f>SUMIFS('III. Išlaidos'!$N:$N,'III. Išlaidos'!$B:$B,$B$417,'III. Išlaidos'!$C:$C,C421,'III. Išlaidos'!$F:$F,"sąskaita")</f>
        <v>0</v>
      </c>
      <c r="H421" s="219">
        <f t="shared" si="103"/>
        <v>0</v>
      </c>
      <c r="I421" s="219">
        <f t="shared" si="104"/>
        <v>0</v>
      </c>
      <c r="J421" s="219">
        <f t="shared" si="105"/>
        <v>0</v>
      </c>
      <c r="K421" s="21"/>
      <c r="L421" s="40"/>
    </row>
    <row r="422" spans="1:12" ht="24" hidden="1" customHeight="1" outlineLevel="1" x14ac:dyDescent="0.25">
      <c r="A422" s="132"/>
      <c r="B422" s="113"/>
      <c r="C422" s="108" t="s">
        <v>18</v>
      </c>
      <c r="D422" s="26"/>
      <c r="E422" s="26"/>
      <c r="F422" s="26"/>
      <c r="G422" s="218">
        <f>SUMIFS('III. Išlaidos'!$N:$N,'III. Išlaidos'!$B:$B,$B$417,'III. Išlaidos'!$C:$C,C422,'III. Išlaidos'!$F:$F,"sąskaita")</f>
        <v>0</v>
      </c>
      <c r="H422" s="219">
        <f t="shared" si="103"/>
        <v>0</v>
      </c>
      <c r="I422" s="219">
        <f t="shared" si="104"/>
        <v>0</v>
      </c>
      <c r="J422" s="219">
        <f t="shared" si="105"/>
        <v>0</v>
      </c>
      <c r="K422" s="21"/>
      <c r="L422" s="40"/>
    </row>
    <row r="423" spans="1:12" ht="24" hidden="1" customHeight="1" outlineLevel="1" x14ac:dyDescent="0.25">
      <c r="A423" s="132"/>
      <c r="B423" s="113"/>
      <c r="C423" s="108" t="s">
        <v>19</v>
      </c>
      <c r="D423" s="26"/>
      <c r="E423" s="26"/>
      <c r="F423" s="26"/>
      <c r="G423" s="218">
        <f>SUMIFS('III. Išlaidos'!$N:$N,'III. Išlaidos'!$B:$B,$B$417,'III. Išlaidos'!$C:$C,C423,'III. Išlaidos'!$F:$F,"sąskaita")</f>
        <v>0</v>
      </c>
      <c r="H423" s="219">
        <f t="shared" si="103"/>
        <v>0</v>
      </c>
      <c r="I423" s="219">
        <f t="shared" si="104"/>
        <v>0</v>
      </c>
      <c r="J423" s="219">
        <f t="shared" si="105"/>
        <v>0</v>
      </c>
      <c r="K423" s="21"/>
      <c r="L423" s="40"/>
    </row>
    <row r="424" spans="1:12" ht="24" hidden="1" customHeight="1" outlineLevel="1" x14ac:dyDescent="0.25">
      <c r="A424" s="132"/>
      <c r="B424" s="113"/>
      <c r="C424" s="108" t="s">
        <v>20</v>
      </c>
      <c r="D424" s="26"/>
      <c r="E424" s="26"/>
      <c r="F424" s="26"/>
      <c r="G424" s="218">
        <f>SUMIFS('III. Išlaidos'!$N:$N,'III. Išlaidos'!$B:$B,$B$417,'III. Išlaidos'!$C:$C,C424,'III. Išlaidos'!$F:$F,"sąskaita")</f>
        <v>0</v>
      </c>
      <c r="H424" s="219">
        <f t="shared" si="103"/>
        <v>0</v>
      </c>
      <c r="I424" s="219">
        <f>D424-H424</f>
        <v>0</v>
      </c>
      <c r="J424" s="219">
        <f t="shared" si="105"/>
        <v>0</v>
      </c>
      <c r="K424" s="21"/>
      <c r="L424" s="40"/>
    </row>
    <row r="425" spans="1:12" ht="24" hidden="1" customHeight="1" outlineLevel="1" x14ac:dyDescent="0.25">
      <c r="A425" s="132"/>
      <c r="B425" s="113"/>
      <c r="C425" s="108" t="s">
        <v>21</v>
      </c>
      <c r="D425" s="26"/>
      <c r="E425" s="26"/>
      <c r="F425" s="26"/>
      <c r="G425" s="218">
        <f>SUMIFS('III. Išlaidos'!$N:$N,'III. Išlaidos'!$B:$B,$B$417,'III. Išlaidos'!$C:$C,C425,'III. Išlaidos'!$F:$F,"sąskaita")</f>
        <v>0</v>
      </c>
      <c r="H425" s="219">
        <f t="shared" si="103"/>
        <v>0</v>
      </c>
      <c r="I425" s="219">
        <f t="shared" si="104"/>
        <v>0</v>
      </c>
      <c r="J425" s="219">
        <f t="shared" si="105"/>
        <v>0</v>
      </c>
      <c r="K425" s="21"/>
      <c r="L425" s="40"/>
    </row>
    <row r="426" spans="1:12" ht="24" hidden="1" customHeight="1" outlineLevel="1" x14ac:dyDescent="0.25">
      <c r="A426" s="132"/>
      <c r="B426" s="113"/>
      <c r="C426" s="108" t="s">
        <v>22</v>
      </c>
      <c r="D426" s="26"/>
      <c r="E426" s="26"/>
      <c r="F426" s="26"/>
      <c r="G426" s="218">
        <f>SUMIFS('III. Išlaidos'!$N:$N,'III. Išlaidos'!$B:$B,$B$417,'III. Išlaidos'!$C:$C,C426,'III. Išlaidos'!$F:$F,"sąskaita")</f>
        <v>0</v>
      </c>
      <c r="H426" s="219">
        <f t="shared" si="103"/>
        <v>0</v>
      </c>
      <c r="I426" s="219">
        <f t="shared" si="104"/>
        <v>0</v>
      </c>
      <c r="J426" s="219">
        <f t="shared" si="105"/>
        <v>0</v>
      </c>
      <c r="K426" s="21"/>
      <c r="L426" s="40"/>
    </row>
    <row r="427" spans="1:12" ht="24" hidden="1" customHeight="1" outlineLevel="1" x14ac:dyDescent="0.25">
      <c r="A427" s="132"/>
      <c r="B427" s="113"/>
      <c r="C427" s="108" t="s">
        <v>23</v>
      </c>
      <c r="D427" s="26"/>
      <c r="E427" s="26"/>
      <c r="F427" s="26"/>
      <c r="G427" s="218">
        <f>SUMIFS('III. Išlaidos'!$N:$N,'III. Išlaidos'!$B:$B,$B$417,'III. Išlaidos'!$C:$C,C427,'III. Išlaidos'!$F:$F,"sąskaita")</f>
        <v>0</v>
      </c>
      <c r="H427" s="219">
        <f t="shared" si="103"/>
        <v>0</v>
      </c>
      <c r="I427" s="220">
        <f t="shared" si="104"/>
        <v>0</v>
      </c>
      <c r="J427" s="220">
        <f t="shared" si="105"/>
        <v>0</v>
      </c>
      <c r="K427" s="21"/>
      <c r="L427" s="40"/>
    </row>
    <row r="428" spans="1:12" ht="24" hidden="1" customHeight="1" outlineLevel="1" x14ac:dyDescent="0.25">
      <c r="A428" s="132"/>
      <c r="B428" s="113"/>
      <c r="C428" s="108" t="s">
        <v>24</v>
      </c>
      <c r="D428" s="26"/>
      <c r="E428" s="26"/>
      <c r="F428" s="26"/>
      <c r="G428" s="218">
        <f>SUMIFS('III. Išlaidos'!$N:$N,'III. Išlaidos'!$B:$B,$B$417,'III. Išlaidos'!$C:$C,C428,'III. Išlaidos'!$F:$F,"sąskaita")</f>
        <v>0</v>
      </c>
      <c r="H428" s="219">
        <f t="shared" si="103"/>
        <v>0</v>
      </c>
      <c r="I428" s="220">
        <f t="shared" si="104"/>
        <v>0</v>
      </c>
      <c r="J428" s="220">
        <f t="shared" si="105"/>
        <v>0</v>
      </c>
      <c r="K428" s="21"/>
      <c r="L428" s="40"/>
    </row>
    <row r="429" spans="1:12" ht="24" hidden="1" customHeight="1" outlineLevel="1" x14ac:dyDescent="0.25">
      <c r="A429" s="132"/>
      <c r="B429" s="113"/>
      <c r="C429" s="108" t="s">
        <v>25</v>
      </c>
      <c r="D429" s="26"/>
      <c r="E429" s="26"/>
      <c r="F429" s="26"/>
      <c r="G429" s="218">
        <f>SUMIFS('III. Išlaidos'!$N:$N,'III. Išlaidos'!$B:$B,$B$417,'III. Išlaidos'!$C:$C,C429,'III. Išlaidos'!$F:$F,"sąskaita")</f>
        <v>0</v>
      </c>
      <c r="H429" s="219">
        <f t="shared" si="103"/>
        <v>0</v>
      </c>
      <c r="I429" s="220">
        <f t="shared" si="104"/>
        <v>0</v>
      </c>
      <c r="J429" s="220">
        <f t="shared" si="105"/>
        <v>0</v>
      </c>
      <c r="K429" s="21"/>
      <c r="L429" s="40"/>
    </row>
    <row r="430" spans="1:12" ht="24" hidden="1" customHeight="1" outlineLevel="1" x14ac:dyDescent="0.25">
      <c r="A430" s="132"/>
      <c r="B430" s="113"/>
      <c r="C430" s="108" t="s">
        <v>26</v>
      </c>
      <c r="D430" s="26"/>
      <c r="E430" s="26"/>
      <c r="F430" s="26"/>
      <c r="G430" s="218">
        <f>SUMIFS('III. Išlaidos'!$N:$N,'III. Išlaidos'!$B:$B,$B$417,'III. Išlaidos'!$C:$C,C430,'III. Išlaidos'!$F:$F,"sąskaita")</f>
        <v>0</v>
      </c>
      <c r="H430" s="219">
        <f t="shared" si="103"/>
        <v>0</v>
      </c>
      <c r="I430" s="220">
        <f t="shared" si="104"/>
        <v>0</v>
      </c>
      <c r="J430" s="220">
        <f t="shared" si="105"/>
        <v>0</v>
      </c>
      <c r="K430" s="21"/>
      <c r="L430" s="40"/>
    </row>
    <row r="431" spans="1:12" ht="24" hidden="1" customHeight="1" outlineLevel="1" x14ac:dyDescent="0.25">
      <c r="A431" s="132"/>
      <c r="B431" s="113"/>
      <c r="C431" s="108" t="s">
        <v>27</v>
      </c>
      <c r="D431" s="26"/>
      <c r="E431" s="26"/>
      <c r="F431" s="26"/>
      <c r="G431" s="218">
        <f>SUMIFS('III. Išlaidos'!$N:$N,'III. Išlaidos'!$B:$B,$B$417,'III. Išlaidos'!$C:$C,C431,'III. Išlaidos'!$F:$F,"sąskaita")</f>
        <v>0</v>
      </c>
      <c r="H431" s="219">
        <f t="shared" si="103"/>
        <v>0</v>
      </c>
      <c r="I431" s="220">
        <f t="shared" si="104"/>
        <v>0</v>
      </c>
      <c r="J431" s="220">
        <f t="shared" si="105"/>
        <v>0</v>
      </c>
      <c r="K431" s="21"/>
      <c r="L431" s="40"/>
    </row>
    <row r="432" spans="1:12" ht="24" hidden="1" customHeight="1" outlineLevel="1" x14ac:dyDescent="0.25">
      <c r="A432" s="132"/>
      <c r="B432" s="114"/>
      <c r="C432" s="110" t="s">
        <v>28</v>
      </c>
      <c r="D432" s="36"/>
      <c r="E432" s="36"/>
      <c r="F432" s="36"/>
      <c r="G432" s="218">
        <f>SUMIFS('III. Išlaidos'!$N:$N,'III. Išlaidos'!$B:$B,$B$417,'III. Išlaidos'!$C:$C,C432,'III. Išlaidos'!$F:$F,"sąskaita")</f>
        <v>0</v>
      </c>
      <c r="H432" s="219">
        <f t="shared" si="103"/>
        <v>0</v>
      </c>
      <c r="I432" s="221">
        <f t="shared" si="104"/>
        <v>0</v>
      </c>
      <c r="J432" s="221">
        <f t="shared" si="105"/>
        <v>0</v>
      </c>
      <c r="K432" s="21"/>
      <c r="L432" s="40"/>
    </row>
    <row r="433" spans="1:12" ht="19.5" hidden="1" customHeight="1" outlineLevel="1" x14ac:dyDescent="0.25">
      <c r="A433" s="129" t="s">
        <v>207</v>
      </c>
      <c r="B433" s="130"/>
      <c r="C433" s="131"/>
      <c r="D433" s="7">
        <f>SUM(D417:D432)</f>
        <v>0</v>
      </c>
      <c r="E433" s="7">
        <f>SUM(E417:E432)</f>
        <v>0</v>
      </c>
      <c r="F433" s="7">
        <f>SUM(F417:F432)</f>
        <v>0</v>
      </c>
      <c r="G433" s="225">
        <f>SUM(G417:G432)</f>
        <v>0</v>
      </c>
      <c r="H433" s="225">
        <f>SUM(H417:H432)</f>
        <v>0</v>
      </c>
      <c r="I433" s="225">
        <f t="shared" ref="I433:J433" si="106">SUM(I417:I432)</f>
        <v>0</v>
      </c>
      <c r="J433" s="225">
        <f t="shared" si="106"/>
        <v>0</v>
      </c>
      <c r="K433" s="8"/>
      <c r="L433" s="8"/>
    </row>
    <row r="434" spans="1:12" ht="24" hidden="1" customHeight="1" outlineLevel="1" x14ac:dyDescent="0.25">
      <c r="A434" s="132">
        <v>26</v>
      </c>
      <c r="B434" s="112" t="str">
        <f>IF('I. Priedangų sąrašas'!B30="","",'I. Priedangų sąrašas'!B30)</f>
        <v/>
      </c>
      <c r="C434" s="106" t="s">
        <v>0</v>
      </c>
      <c r="D434" s="32"/>
      <c r="E434" s="32"/>
      <c r="F434" s="30"/>
      <c r="G434" s="218">
        <f>SUMIFS('III. Išlaidos'!$N:$N,'III. Išlaidos'!$B:$B,$B$434,'III. Išlaidos'!$C:$C,C434,'III. Išlaidos'!$F:$F,"sąskaita")</f>
        <v>0</v>
      </c>
      <c r="H434" s="219">
        <f t="shared" ref="H434:H449" si="107">F434+G434</f>
        <v>0</v>
      </c>
      <c r="I434" s="219">
        <f>D434-H434</f>
        <v>0</v>
      </c>
      <c r="J434" s="219">
        <f>E434-H434</f>
        <v>0</v>
      </c>
      <c r="K434" s="21"/>
      <c r="L434" s="40"/>
    </row>
    <row r="435" spans="1:12" ht="24" hidden="1" customHeight="1" outlineLevel="1" x14ac:dyDescent="0.25">
      <c r="A435" s="132"/>
      <c r="B435" s="113" t="str">
        <f>IF('I. Priedangų sąrašas'!C30="","",'I. Priedangų sąrašas'!C30)</f>
        <v/>
      </c>
      <c r="C435" s="108" t="s">
        <v>5</v>
      </c>
      <c r="D435" s="26"/>
      <c r="E435" s="26"/>
      <c r="F435" s="26"/>
      <c r="G435" s="218">
        <f>SUMIFS('III. Išlaidos'!$N:$N,'III. Išlaidos'!$B:$B,$B$434,'III. Išlaidos'!$C:$C,C435,'III. Išlaidos'!$F:$F,"sąskaita")</f>
        <v>0</v>
      </c>
      <c r="H435" s="219">
        <f t="shared" si="107"/>
        <v>0</v>
      </c>
      <c r="I435" s="220">
        <f t="shared" ref="I435:I449" si="108">D435-H435</f>
        <v>0</v>
      </c>
      <c r="J435" s="220">
        <f t="shared" ref="J435:J449" si="109">E435-H435</f>
        <v>0</v>
      </c>
      <c r="K435" s="21"/>
      <c r="L435" s="40"/>
    </row>
    <row r="436" spans="1:12" ht="24" hidden="1" customHeight="1" outlineLevel="1" x14ac:dyDescent="0.25">
      <c r="A436" s="132"/>
      <c r="B436" s="113"/>
      <c r="C436" s="108" t="s">
        <v>10</v>
      </c>
      <c r="D436" s="26"/>
      <c r="E436" s="26"/>
      <c r="F436" s="26"/>
      <c r="G436" s="218">
        <f>SUMIFS('III. Išlaidos'!$N:$N,'III. Išlaidos'!$B:$B,$B$434,'III. Išlaidos'!$C:$C,C436,'III. Išlaidos'!$F:$F,"sąskaita")</f>
        <v>0</v>
      </c>
      <c r="H436" s="219">
        <f t="shared" si="107"/>
        <v>0</v>
      </c>
      <c r="I436" s="220">
        <f t="shared" si="108"/>
        <v>0</v>
      </c>
      <c r="J436" s="220">
        <f t="shared" si="109"/>
        <v>0</v>
      </c>
      <c r="K436" s="21"/>
      <c r="L436" s="40"/>
    </row>
    <row r="437" spans="1:12" ht="24" hidden="1" customHeight="1" outlineLevel="1" x14ac:dyDescent="0.25">
      <c r="A437" s="132"/>
      <c r="B437" s="113"/>
      <c r="C437" s="108" t="s">
        <v>13</v>
      </c>
      <c r="D437" s="26"/>
      <c r="E437" s="26"/>
      <c r="F437" s="26"/>
      <c r="G437" s="218">
        <f>SUMIFS('III. Išlaidos'!$N:$N,'III. Išlaidos'!$B:$B,$B$434,'III. Išlaidos'!$C:$C,C437,'III. Išlaidos'!$F:$F,"sąskaita")</f>
        <v>0</v>
      </c>
      <c r="H437" s="219">
        <f t="shared" si="107"/>
        <v>0</v>
      </c>
      <c r="I437" s="219">
        <f t="shared" si="108"/>
        <v>0</v>
      </c>
      <c r="J437" s="219">
        <f t="shared" si="109"/>
        <v>0</v>
      </c>
      <c r="K437" s="21"/>
      <c r="L437" s="40"/>
    </row>
    <row r="438" spans="1:12" ht="24" hidden="1" customHeight="1" outlineLevel="1" x14ac:dyDescent="0.25">
      <c r="A438" s="132"/>
      <c r="B438" s="113"/>
      <c r="C438" s="108" t="s">
        <v>16</v>
      </c>
      <c r="D438" s="26"/>
      <c r="E438" s="26"/>
      <c r="F438" s="26"/>
      <c r="G438" s="218">
        <f>SUMIFS('III. Išlaidos'!$N:$N,'III. Išlaidos'!$B:$B,$B$434,'III. Išlaidos'!$C:$C,C438,'III. Išlaidos'!$F:$F,"sąskaita")</f>
        <v>0</v>
      </c>
      <c r="H438" s="219">
        <f t="shared" si="107"/>
        <v>0</v>
      </c>
      <c r="I438" s="219">
        <f t="shared" si="108"/>
        <v>0</v>
      </c>
      <c r="J438" s="219">
        <f t="shared" si="109"/>
        <v>0</v>
      </c>
      <c r="K438" s="21"/>
      <c r="L438" s="40"/>
    </row>
    <row r="439" spans="1:12" ht="24" hidden="1" customHeight="1" outlineLevel="1" x14ac:dyDescent="0.25">
      <c r="A439" s="132"/>
      <c r="B439" s="113"/>
      <c r="C439" s="108" t="s">
        <v>18</v>
      </c>
      <c r="D439" s="26"/>
      <c r="E439" s="26"/>
      <c r="F439" s="26"/>
      <c r="G439" s="218">
        <f>SUMIFS('III. Išlaidos'!$N:$N,'III. Išlaidos'!$B:$B,$B$434,'III. Išlaidos'!$C:$C,C439,'III. Išlaidos'!$F:$F,"sąskaita")</f>
        <v>0</v>
      </c>
      <c r="H439" s="219">
        <f t="shared" si="107"/>
        <v>0</v>
      </c>
      <c r="I439" s="219">
        <f t="shared" si="108"/>
        <v>0</v>
      </c>
      <c r="J439" s="219">
        <f t="shared" si="109"/>
        <v>0</v>
      </c>
      <c r="K439" s="21"/>
      <c r="L439" s="40"/>
    </row>
    <row r="440" spans="1:12" ht="24" hidden="1" customHeight="1" outlineLevel="1" x14ac:dyDescent="0.25">
      <c r="A440" s="132"/>
      <c r="B440" s="113"/>
      <c r="C440" s="108" t="s">
        <v>19</v>
      </c>
      <c r="D440" s="26"/>
      <c r="E440" s="26"/>
      <c r="F440" s="26"/>
      <c r="G440" s="218">
        <f>SUMIFS('III. Išlaidos'!$N:$N,'III. Išlaidos'!$B:$B,$B$434,'III. Išlaidos'!$C:$C,C440,'III. Išlaidos'!$F:$F,"sąskaita")</f>
        <v>0</v>
      </c>
      <c r="H440" s="219">
        <f t="shared" si="107"/>
        <v>0</v>
      </c>
      <c r="I440" s="219">
        <f t="shared" si="108"/>
        <v>0</v>
      </c>
      <c r="J440" s="219">
        <f t="shared" si="109"/>
        <v>0</v>
      </c>
      <c r="K440" s="21"/>
      <c r="L440" s="40"/>
    </row>
    <row r="441" spans="1:12" ht="24" hidden="1" customHeight="1" outlineLevel="1" x14ac:dyDescent="0.25">
      <c r="A441" s="132"/>
      <c r="B441" s="113"/>
      <c r="C441" s="108" t="s">
        <v>20</v>
      </c>
      <c r="D441" s="26"/>
      <c r="E441" s="26"/>
      <c r="F441" s="26"/>
      <c r="G441" s="218">
        <f>SUMIFS('III. Išlaidos'!$N:$N,'III. Išlaidos'!$B:$B,$B$434,'III. Išlaidos'!$C:$C,C441,'III. Išlaidos'!$F:$F,"sąskaita")</f>
        <v>0</v>
      </c>
      <c r="H441" s="219">
        <f t="shared" si="107"/>
        <v>0</v>
      </c>
      <c r="I441" s="219">
        <f>D441-H441</f>
        <v>0</v>
      </c>
      <c r="J441" s="219">
        <f t="shared" si="109"/>
        <v>0</v>
      </c>
      <c r="K441" s="21"/>
      <c r="L441" s="40"/>
    </row>
    <row r="442" spans="1:12" ht="24" hidden="1" customHeight="1" outlineLevel="1" x14ac:dyDescent="0.25">
      <c r="A442" s="132"/>
      <c r="B442" s="113"/>
      <c r="C442" s="108" t="s">
        <v>21</v>
      </c>
      <c r="D442" s="26"/>
      <c r="E442" s="26"/>
      <c r="F442" s="26"/>
      <c r="G442" s="218">
        <f>SUMIFS('III. Išlaidos'!$N:$N,'III. Išlaidos'!$B:$B,$B$434,'III. Išlaidos'!$C:$C,C442,'III. Išlaidos'!$F:$F,"sąskaita")</f>
        <v>0</v>
      </c>
      <c r="H442" s="219">
        <f t="shared" si="107"/>
        <v>0</v>
      </c>
      <c r="I442" s="219">
        <f t="shared" si="108"/>
        <v>0</v>
      </c>
      <c r="J442" s="219">
        <f t="shared" si="109"/>
        <v>0</v>
      </c>
      <c r="K442" s="21"/>
      <c r="L442" s="40"/>
    </row>
    <row r="443" spans="1:12" ht="24" hidden="1" customHeight="1" outlineLevel="1" x14ac:dyDescent="0.25">
      <c r="A443" s="132"/>
      <c r="B443" s="113"/>
      <c r="C443" s="108" t="s">
        <v>22</v>
      </c>
      <c r="D443" s="26"/>
      <c r="E443" s="26"/>
      <c r="F443" s="26"/>
      <c r="G443" s="218">
        <f>SUMIFS('III. Išlaidos'!$N:$N,'III. Išlaidos'!$B:$B,$B$434,'III. Išlaidos'!$C:$C,C443,'III. Išlaidos'!$F:$F,"sąskaita")</f>
        <v>0</v>
      </c>
      <c r="H443" s="219">
        <f t="shared" si="107"/>
        <v>0</v>
      </c>
      <c r="I443" s="219">
        <f t="shared" si="108"/>
        <v>0</v>
      </c>
      <c r="J443" s="219">
        <f t="shared" si="109"/>
        <v>0</v>
      </c>
      <c r="K443" s="21"/>
      <c r="L443" s="40"/>
    </row>
    <row r="444" spans="1:12" ht="24" hidden="1" customHeight="1" outlineLevel="1" x14ac:dyDescent="0.25">
      <c r="A444" s="132"/>
      <c r="B444" s="113"/>
      <c r="C444" s="108" t="s">
        <v>23</v>
      </c>
      <c r="D444" s="26"/>
      <c r="E444" s="26"/>
      <c r="F444" s="26"/>
      <c r="G444" s="218">
        <f>SUMIFS('III. Išlaidos'!$N:$N,'III. Išlaidos'!$B:$B,$B$434,'III. Išlaidos'!$C:$C,C444,'III. Išlaidos'!$F:$F,"sąskaita")</f>
        <v>0</v>
      </c>
      <c r="H444" s="219">
        <f t="shared" si="107"/>
        <v>0</v>
      </c>
      <c r="I444" s="220">
        <f t="shared" si="108"/>
        <v>0</v>
      </c>
      <c r="J444" s="220">
        <f t="shared" si="109"/>
        <v>0</v>
      </c>
      <c r="K444" s="21"/>
      <c r="L444" s="40"/>
    </row>
    <row r="445" spans="1:12" ht="24" hidden="1" customHeight="1" outlineLevel="1" x14ac:dyDescent="0.25">
      <c r="A445" s="132"/>
      <c r="B445" s="113"/>
      <c r="C445" s="108" t="s">
        <v>24</v>
      </c>
      <c r="D445" s="26"/>
      <c r="E445" s="26"/>
      <c r="F445" s="26"/>
      <c r="G445" s="218">
        <f>SUMIFS('III. Išlaidos'!$N:$N,'III. Išlaidos'!$B:$B,$B$434,'III. Išlaidos'!$C:$C,C445,'III. Išlaidos'!$F:$F,"sąskaita")</f>
        <v>0</v>
      </c>
      <c r="H445" s="219">
        <f t="shared" si="107"/>
        <v>0</v>
      </c>
      <c r="I445" s="220">
        <f t="shared" si="108"/>
        <v>0</v>
      </c>
      <c r="J445" s="220">
        <f t="shared" si="109"/>
        <v>0</v>
      </c>
      <c r="K445" s="21"/>
      <c r="L445" s="40"/>
    </row>
    <row r="446" spans="1:12" ht="24" hidden="1" customHeight="1" outlineLevel="1" x14ac:dyDescent="0.25">
      <c r="A446" s="132"/>
      <c r="B446" s="113"/>
      <c r="C446" s="108" t="s">
        <v>25</v>
      </c>
      <c r="D446" s="26"/>
      <c r="E446" s="26"/>
      <c r="F446" s="26"/>
      <c r="G446" s="218">
        <f>SUMIFS('III. Išlaidos'!$N:$N,'III. Išlaidos'!$B:$B,$B$434,'III. Išlaidos'!$C:$C,C446,'III. Išlaidos'!$F:$F,"sąskaita")</f>
        <v>0</v>
      </c>
      <c r="H446" s="219">
        <f t="shared" si="107"/>
        <v>0</v>
      </c>
      <c r="I446" s="220">
        <f t="shared" si="108"/>
        <v>0</v>
      </c>
      <c r="J446" s="220">
        <f t="shared" si="109"/>
        <v>0</v>
      </c>
      <c r="K446" s="21"/>
      <c r="L446" s="40"/>
    </row>
    <row r="447" spans="1:12" ht="24" hidden="1" customHeight="1" outlineLevel="1" x14ac:dyDescent="0.25">
      <c r="A447" s="132"/>
      <c r="B447" s="113"/>
      <c r="C447" s="108" t="s">
        <v>26</v>
      </c>
      <c r="D447" s="26"/>
      <c r="E447" s="26"/>
      <c r="F447" s="26"/>
      <c r="G447" s="218">
        <f>SUMIFS('III. Išlaidos'!$N:$N,'III. Išlaidos'!$B:$B,$B$434,'III. Išlaidos'!$C:$C,C447,'III. Išlaidos'!$F:$F,"sąskaita")</f>
        <v>0</v>
      </c>
      <c r="H447" s="219">
        <f t="shared" si="107"/>
        <v>0</v>
      </c>
      <c r="I447" s="220">
        <f t="shared" si="108"/>
        <v>0</v>
      </c>
      <c r="J447" s="220">
        <f t="shared" si="109"/>
        <v>0</v>
      </c>
      <c r="K447" s="21"/>
      <c r="L447" s="40"/>
    </row>
    <row r="448" spans="1:12" ht="24" hidden="1" customHeight="1" outlineLevel="1" x14ac:dyDescent="0.25">
      <c r="A448" s="132"/>
      <c r="B448" s="113"/>
      <c r="C448" s="108" t="s">
        <v>27</v>
      </c>
      <c r="D448" s="26"/>
      <c r="E448" s="26"/>
      <c r="F448" s="26"/>
      <c r="G448" s="218">
        <f>SUMIFS('III. Išlaidos'!$N:$N,'III. Išlaidos'!$B:$B,$B$434,'III. Išlaidos'!$C:$C,C448,'III. Išlaidos'!$F:$F,"sąskaita")</f>
        <v>0</v>
      </c>
      <c r="H448" s="219">
        <f t="shared" si="107"/>
        <v>0</v>
      </c>
      <c r="I448" s="220">
        <f t="shared" si="108"/>
        <v>0</v>
      </c>
      <c r="J448" s="220">
        <f t="shared" si="109"/>
        <v>0</v>
      </c>
      <c r="K448" s="21"/>
      <c r="L448" s="40"/>
    </row>
    <row r="449" spans="1:12" ht="24" hidden="1" customHeight="1" outlineLevel="1" x14ac:dyDescent="0.25">
      <c r="A449" s="132"/>
      <c r="B449" s="114"/>
      <c r="C449" s="110" t="s">
        <v>28</v>
      </c>
      <c r="D449" s="36"/>
      <c r="E449" s="36"/>
      <c r="F449" s="36"/>
      <c r="G449" s="218">
        <f>SUMIFS('III. Išlaidos'!$N:$N,'III. Išlaidos'!$B:$B,$B$434,'III. Išlaidos'!$C:$C,C449,'III. Išlaidos'!$F:$F,"sąskaita")</f>
        <v>0</v>
      </c>
      <c r="H449" s="219">
        <f t="shared" si="107"/>
        <v>0</v>
      </c>
      <c r="I449" s="221">
        <f t="shared" si="108"/>
        <v>0</v>
      </c>
      <c r="J449" s="221">
        <f t="shared" si="109"/>
        <v>0</v>
      </c>
      <c r="K449" s="21"/>
      <c r="L449" s="40"/>
    </row>
    <row r="450" spans="1:12" ht="19.5" hidden="1" customHeight="1" outlineLevel="1" x14ac:dyDescent="0.25">
      <c r="A450" s="129" t="s">
        <v>208</v>
      </c>
      <c r="B450" s="130"/>
      <c r="C450" s="131"/>
      <c r="D450" s="7">
        <f>SUM(D434:D449)</f>
        <v>0</v>
      </c>
      <c r="E450" s="7">
        <f>SUM(E434:E449)</f>
        <v>0</v>
      </c>
      <c r="F450" s="7">
        <f>SUM(F434:F449)</f>
        <v>0</v>
      </c>
      <c r="G450" s="225">
        <f>SUM(G434:G449)</f>
        <v>0</v>
      </c>
      <c r="H450" s="225">
        <f>SUM(H434:H449)</f>
        <v>0</v>
      </c>
      <c r="I450" s="225">
        <f t="shared" ref="I450:J450" si="110">SUM(I434:I449)</f>
        <v>0</v>
      </c>
      <c r="J450" s="225">
        <f t="shared" si="110"/>
        <v>0</v>
      </c>
      <c r="K450" s="8"/>
      <c r="L450" s="8"/>
    </row>
    <row r="451" spans="1:12" ht="24" hidden="1" customHeight="1" outlineLevel="1" x14ac:dyDescent="0.25">
      <c r="A451" s="132">
        <v>27</v>
      </c>
      <c r="B451" s="112" t="str">
        <f>IF('I. Priedangų sąrašas'!B31="","",'I. Priedangų sąrašas'!B31)</f>
        <v/>
      </c>
      <c r="C451" s="106" t="s">
        <v>0</v>
      </c>
      <c r="D451" s="32"/>
      <c r="E451" s="32"/>
      <c r="F451" s="30"/>
      <c r="G451" s="218">
        <f>SUMIFS('III. Išlaidos'!$N:$N,'III. Išlaidos'!$B:$B,$B$451,'III. Išlaidos'!$C:$C,C451,'III. Išlaidos'!$F:$F,"sąskaita")</f>
        <v>0</v>
      </c>
      <c r="H451" s="219">
        <f t="shared" ref="H451:H466" si="111">F451+G451</f>
        <v>0</v>
      </c>
      <c r="I451" s="219">
        <f>D451-H451</f>
        <v>0</v>
      </c>
      <c r="J451" s="219">
        <f>E451-H451</f>
        <v>0</v>
      </c>
      <c r="K451" s="21"/>
      <c r="L451" s="40"/>
    </row>
    <row r="452" spans="1:12" ht="24" hidden="1" customHeight="1" outlineLevel="1" x14ac:dyDescent="0.25">
      <c r="A452" s="132"/>
      <c r="B452" s="113" t="str">
        <f>IF('I. Priedangų sąrašas'!C31="","",'I. Priedangų sąrašas'!C31)</f>
        <v/>
      </c>
      <c r="C452" s="108" t="s">
        <v>5</v>
      </c>
      <c r="D452" s="26"/>
      <c r="E452" s="26"/>
      <c r="F452" s="26"/>
      <c r="G452" s="218">
        <f>SUMIFS('III. Išlaidos'!$N:$N,'III. Išlaidos'!$B:$B,$B$451,'III. Išlaidos'!$C:$C,C452,'III. Išlaidos'!$F:$F,"sąskaita")</f>
        <v>0</v>
      </c>
      <c r="H452" s="219">
        <f t="shared" si="111"/>
        <v>0</v>
      </c>
      <c r="I452" s="220">
        <f t="shared" ref="I452:I466" si="112">D452-H452</f>
        <v>0</v>
      </c>
      <c r="J452" s="220">
        <f t="shared" ref="J452:J466" si="113">E452-H452</f>
        <v>0</v>
      </c>
      <c r="K452" s="21"/>
      <c r="L452" s="40"/>
    </row>
    <row r="453" spans="1:12" ht="24" hidden="1" customHeight="1" outlineLevel="1" x14ac:dyDescent="0.25">
      <c r="A453" s="132"/>
      <c r="B453" s="113"/>
      <c r="C453" s="108" t="s">
        <v>10</v>
      </c>
      <c r="D453" s="26"/>
      <c r="E453" s="26"/>
      <c r="F453" s="26"/>
      <c r="G453" s="218">
        <f>SUMIFS('III. Išlaidos'!$N:$N,'III. Išlaidos'!$B:$B,$B$451,'III. Išlaidos'!$C:$C,C453,'III. Išlaidos'!$F:$F,"sąskaita")</f>
        <v>0</v>
      </c>
      <c r="H453" s="219">
        <f t="shared" si="111"/>
        <v>0</v>
      </c>
      <c r="I453" s="220">
        <f t="shared" si="112"/>
        <v>0</v>
      </c>
      <c r="J453" s="220">
        <f t="shared" si="113"/>
        <v>0</v>
      </c>
      <c r="K453" s="21"/>
      <c r="L453" s="40"/>
    </row>
    <row r="454" spans="1:12" ht="24" hidden="1" customHeight="1" outlineLevel="1" x14ac:dyDescent="0.25">
      <c r="A454" s="132"/>
      <c r="B454" s="113"/>
      <c r="C454" s="108" t="s">
        <v>13</v>
      </c>
      <c r="D454" s="26"/>
      <c r="E454" s="26"/>
      <c r="F454" s="26"/>
      <c r="G454" s="218">
        <f>SUMIFS('III. Išlaidos'!$N:$N,'III. Išlaidos'!$B:$B,$B$451,'III. Išlaidos'!$C:$C,C454,'III. Išlaidos'!$F:$F,"sąskaita")</f>
        <v>0</v>
      </c>
      <c r="H454" s="219">
        <f t="shared" si="111"/>
        <v>0</v>
      </c>
      <c r="I454" s="219">
        <f t="shared" si="112"/>
        <v>0</v>
      </c>
      <c r="J454" s="219">
        <f t="shared" si="113"/>
        <v>0</v>
      </c>
      <c r="K454" s="21"/>
      <c r="L454" s="40"/>
    </row>
    <row r="455" spans="1:12" ht="24" hidden="1" customHeight="1" outlineLevel="1" x14ac:dyDescent="0.25">
      <c r="A455" s="132"/>
      <c r="B455" s="113"/>
      <c r="C455" s="108" t="s">
        <v>16</v>
      </c>
      <c r="D455" s="26"/>
      <c r="E455" s="26"/>
      <c r="F455" s="26"/>
      <c r="G455" s="218">
        <f>SUMIFS('III. Išlaidos'!$N:$N,'III. Išlaidos'!$B:$B,$B$451,'III. Išlaidos'!$C:$C,C455,'III. Išlaidos'!$F:$F,"sąskaita")</f>
        <v>0</v>
      </c>
      <c r="H455" s="219">
        <f t="shared" si="111"/>
        <v>0</v>
      </c>
      <c r="I455" s="219">
        <f t="shared" si="112"/>
        <v>0</v>
      </c>
      <c r="J455" s="219">
        <f t="shared" si="113"/>
        <v>0</v>
      </c>
      <c r="K455" s="21"/>
      <c r="L455" s="40"/>
    </row>
    <row r="456" spans="1:12" ht="24" hidden="1" customHeight="1" outlineLevel="1" x14ac:dyDescent="0.25">
      <c r="A456" s="132"/>
      <c r="B456" s="113"/>
      <c r="C456" s="108" t="s">
        <v>18</v>
      </c>
      <c r="D456" s="26"/>
      <c r="E456" s="26"/>
      <c r="F456" s="26"/>
      <c r="G456" s="218">
        <f>SUMIFS('III. Išlaidos'!$N:$N,'III. Išlaidos'!$B:$B,$B$451,'III. Išlaidos'!$C:$C,C456,'III. Išlaidos'!$F:$F,"sąskaita")</f>
        <v>0</v>
      </c>
      <c r="H456" s="219">
        <f t="shared" si="111"/>
        <v>0</v>
      </c>
      <c r="I456" s="219">
        <f t="shared" si="112"/>
        <v>0</v>
      </c>
      <c r="J456" s="219">
        <f t="shared" si="113"/>
        <v>0</v>
      </c>
      <c r="K456" s="21"/>
      <c r="L456" s="40"/>
    </row>
    <row r="457" spans="1:12" ht="24" hidden="1" customHeight="1" outlineLevel="1" x14ac:dyDescent="0.25">
      <c r="A457" s="132"/>
      <c r="B457" s="113"/>
      <c r="C457" s="108" t="s">
        <v>19</v>
      </c>
      <c r="D457" s="26"/>
      <c r="E457" s="26"/>
      <c r="F457" s="26"/>
      <c r="G457" s="218">
        <f>SUMIFS('III. Išlaidos'!$N:$N,'III. Išlaidos'!$B:$B,$B$451,'III. Išlaidos'!$C:$C,C457,'III. Išlaidos'!$F:$F,"sąskaita")</f>
        <v>0</v>
      </c>
      <c r="H457" s="219">
        <f t="shared" si="111"/>
        <v>0</v>
      </c>
      <c r="I457" s="219">
        <f t="shared" si="112"/>
        <v>0</v>
      </c>
      <c r="J457" s="219">
        <f t="shared" si="113"/>
        <v>0</v>
      </c>
      <c r="K457" s="21"/>
      <c r="L457" s="40"/>
    </row>
    <row r="458" spans="1:12" ht="24" hidden="1" customHeight="1" outlineLevel="1" x14ac:dyDescent="0.25">
      <c r="A458" s="132"/>
      <c r="B458" s="113"/>
      <c r="C458" s="108" t="s">
        <v>20</v>
      </c>
      <c r="D458" s="26"/>
      <c r="E458" s="26"/>
      <c r="F458" s="26"/>
      <c r="G458" s="218">
        <f>SUMIFS('III. Išlaidos'!$N:$N,'III. Išlaidos'!$B:$B,$B$451,'III. Išlaidos'!$C:$C,C458,'III. Išlaidos'!$F:$F,"sąskaita")</f>
        <v>0</v>
      </c>
      <c r="H458" s="219">
        <f t="shared" si="111"/>
        <v>0</v>
      </c>
      <c r="I458" s="219">
        <f>D458-H458</f>
        <v>0</v>
      </c>
      <c r="J458" s="219">
        <f t="shared" si="113"/>
        <v>0</v>
      </c>
      <c r="K458" s="21"/>
      <c r="L458" s="40"/>
    </row>
    <row r="459" spans="1:12" ht="24" hidden="1" customHeight="1" outlineLevel="1" x14ac:dyDescent="0.25">
      <c r="A459" s="132"/>
      <c r="B459" s="113"/>
      <c r="C459" s="108" t="s">
        <v>21</v>
      </c>
      <c r="D459" s="26"/>
      <c r="E459" s="26"/>
      <c r="F459" s="26"/>
      <c r="G459" s="218">
        <f>SUMIFS('III. Išlaidos'!$N:$N,'III. Išlaidos'!$B:$B,$B$451,'III. Išlaidos'!$C:$C,C459,'III. Išlaidos'!$F:$F,"sąskaita")</f>
        <v>0</v>
      </c>
      <c r="H459" s="219">
        <f t="shared" si="111"/>
        <v>0</v>
      </c>
      <c r="I459" s="219">
        <f t="shared" si="112"/>
        <v>0</v>
      </c>
      <c r="J459" s="219">
        <f t="shared" si="113"/>
        <v>0</v>
      </c>
      <c r="K459" s="21"/>
      <c r="L459" s="40"/>
    </row>
    <row r="460" spans="1:12" ht="24" hidden="1" customHeight="1" outlineLevel="1" x14ac:dyDescent="0.25">
      <c r="A460" s="132"/>
      <c r="B460" s="113"/>
      <c r="C460" s="108" t="s">
        <v>22</v>
      </c>
      <c r="D460" s="26"/>
      <c r="E460" s="26"/>
      <c r="F460" s="26"/>
      <c r="G460" s="218">
        <f>SUMIFS('III. Išlaidos'!$N:$N,'III. Išlaidos'!$B:$B,$B$451,'III. Išlaidos'!$C:$C,C460,'III. Išlaidos'!$F:$F,"sąskaita")</f>
        <v>0</v>
      </c>
      <c r="H460" s="219">
        <f t="shared" si="111"/>
        <v>0</v>
      </c>
      <c r="I460" s="219">
        <f t="shared" si="112"/>
        <v>0</v>
      </c>
      <c r="J460" s="219">
        <f t="shared" si="113"/>
        <v>0</v>
      </c>
      <c r="K460" s="21"/>
      <c r="L460" s="40"/>
    </row>
    <row r="461" spans="1:12" ht="24" hidden="1" customHeight="1" outlineLevel="1" x14ac:dyDescent="0.25">
      <c r="A461" s="132"/>
      <c r="B461" s="113"/>
      <c r="C461" s="108" t="s">
        <v>23</v>
      </c>
      <c r="D461" s="26"/>
      <c r="E461" s="26"/>
      <c r="F461" s="26"/>
      <c r="G461" s="218">
        <f>SUMIFS('III. Išlaidos'!$N:$N,'III. Išlaidos'!$B:$B,$B$451,'III. Išlaidos'!$C:$C,C461,'III. Išlaidos'!$F:$F,"sąskaita")</f>
        <v>0</v>
      </c>
      <c r="H461" s="219">
        <f t="shared" si="111"/>
        <v>0</v>
      </c>
      <c r="I461" s="220">
        <f t="shared" si="112"/>
        <v>0</v>
      </c>
      <c r="J461" s="220">
        <f t="shared" si="113"/>
        <v>0</v>
      </c>
      <c r="K461" s="21"/>
      <c r="L461" s="40"/>
    </row>
    <row r="462" spans="1:12" ht="24" hidden="1" customHeight="1" outlineLevel="1" x14ac:dyDescent="0.25">
      <c r="A462" s="132"/>
      <c r="B462" s="113"/>
      <c r="C462" s="108" t="s">
        <v>24</v>
      </c>
      <c r="D462" s="26"/>
      <c r="E462" s="26"/>
      <c r="F462" s="26"/>
      <c r="G462" s="218">
        <f>SUMIFS('III. Išlaidos'!$N:$N,'III. Išlaidos'!$B:$B,$B$451,'III. Išlaidos'!$C:$C,C462,'III. Išlaidos'!$F:$F,"sąskaita")</f>
        <v>0</v>
      </c>
      <c r="H462" s="219">
        <f t="shared" si="111"/>
        <v>0</v>
      </c>
      <c r="I462" s="220">
        <f t="shared" si="112"/>
        <v>0</v>
      </c>
      <c r="J462" s="220">
        <f t="shared" si="113"/>
        <v>0</v>
      </c>
      <c r="K462" s="21"/>
      <c r="L462" s="40"/>
    </row>
    <row r="463" spans="1:12" ht="24" hidden="1" customHeight="1" outlineLevel="1" x14ac:dyDescent="0.25">
      <c r="A463" s="132"/>
      <c r="B463" s="113"/>
      <c r="C463" s="108" t="s">
        <v>25</v>
      </c>
      <c r="D463" s="26"/>
      <c r="E463" s="26"/>
      <c r="F463" s="26"/>
      <c r="G463" s="218">
        <f>SUMIFS('III. Išlaidos'!$N:$N,'III. Išlaidos'!$B:$B,$B$451,'III. Išlaidos'!$C:$C,C463,'III. Išlaidos'!$F:$F,"sąskaita")</f>
        <v>0</v>
      </c>
      <c r="H463" s="219">
        <f t="shared" si="111"/>
        <v>0</v>
      </c>
      <c r="I463" s="220">
        <f t="shared" si="112"/>
        <v>0</v>
      </c>
      <c r="J463" s="220">
        <f t="shared" si="113"/>
        <v>0</v>
      </c>
      <c r="K463" s="21"/>
      <c r="L463" s="40"/>
    </row>
    <row r="464" spans="1:12" ht="24" hidden="1" customHeight="1" outlineLevel="1" x14ac:dyDescent="0.25">
      <c r="A464" s="132"/>
      <c r="B464" s="113"/>
      <c r="C464" s="108" t="s">
        <v>26</v>
      </c>
      <c r="D464" s="26"/>
      <c r="E464" s="26"/>
      <c r="F464" s="26"/>
      <c r="G464" s="218">
        <f>SUMIFS('III. Išlaidos'!$N:$N,'III. Išlaidos'!$B:$B,$B$451,'III. Išlaidos'!$C:$C,C464,'III. Išlaidos'!$F:$F,"sąskaita")</f>
        <v>0</v>
      </c>
      <c r="H464" s="219">
        <f t="shared" si="111"/>
        <v>0</v>
      </c>
      <c r="I464" s="220">
        <f t="shared" si="112"/>
        <v>0</v>
      </c>
      <c r="J464" s="220">
        <f t="shared" si="113"/>
        <v>0</v>
      </c>
      <c r="K464" s="21"/>
      <c r="L464" s="40"/>
    </row>
    <row r="465" spans="1:12" ht="24" hidden="1" customHeight="1" outlineLevel="1" x14ac:dyDescent="0.25">
      <c r="A465" s="132"/>
      <c r="B465" s="113"/>
      <c r="C465" s="108" t="s">
        <v>27</v>
      </c>
      <c r="D465" s="26"/>
      <c r="E465" s="26"/>
      <c r="F465" s="26"/>
      <c r="G465" s="218">
        <f>SUMIFS('III. Išlaidos'!$N:$N,'III. Išlaidos'!$B:$B,$B$451,'III. Išlaidos'!$C:$C,C465,'III. Išlaidos'!$F:$F,"sąskaita")</f>
        <v>0</v>
      </c>
      <c r="H465" s="219">
        <f t="shared" si="111"/>
        <v>0</v>
      </c>
      <c r="I465" s="220">
        <f t="shared" si="112"/>
        <v>0</v>
      </c>
      <c r="J465" s="220">
        <f t="shared" si="113"/>
        <v>0</v>
      </c>
      <c r="K465" s="21"/>
      <c r="L465" s="40"/>
    </row>
    <row r="466" spans="1:12" ht="24" hidden="1" customHeight="1" outlineLevel="1" x14ac:dyDescent="0.25">
      <c r="A466" s="132"/>
      <c r="B466" s="114"/>
      <c r="C466" s="110" t="s">
        <v>28</v>
      </c>
      <c r="D466" s="36"/>
      <c r="E466" s="36"/>
      <c r="F466" s="36"/>
      <c r="G466" s="218">
        <f>SUMIFS('III. Išlaidos'!$N:$N,'III. Išlaidos'!$B:$B,$B$451,'III. Išlaidos'!$C:$C,C466,'III. Išlaidos'!$F:$F,"sąskaita")</f>
        <v>0</v>
      </c>
      <c r="H466" s="219">
        <f t="shared" si="111"/>
        <v>0</v>
      </c>
      <c r="I466" s="221">
        <f t="shared" si="112"/>
        <v>0</v>
      </c>
      <c r="J466" s="221">
        <f t="shared" si="113"/>
        <v>0</v>
      </c>
      <c r="K466" s="21"/>
      <c r="L466" s="40"/>
    </row>
    <row r="467" spans="1:12" ht="19.5" hidden="1" customHeight="1" outlineLevel="1" x14ac:dyDescent="0.25">
      <c r="A467" s="129" t="s">
        <v>209</v>
      </c>
      <c r="B467" s="130"/>
      <c r="C467" s="131"/>
      <c r="D467" s="7">
        <f>SUM(D451:D466)</f>
        <v>0</v>
      </c>
      <c r="E467" s="7">
        <f>SUM(E451:E466)</f>
        <v>0</v>
      </c>
      <c r="F467" s="7">
        <f>SUM(F451:F466)</f>
        <v>0</v>
      </c>
      <c r="G467" s="225">
        <f>SUM(G451:G466)</f>
        <v>0</v>
      </c>
      <c r="H467" s="225">
        <f>SUM(H451:H466)</f>
        <v>0</v>
      </c>
      <c r="I467" s="225">
        <f t="shared" ref="I467:J467" si="114">SUM(I451:I466)</f>
        <v>0</v>
      </c>
      <c r="J467" s="225">
        <f t="shared" si="114"/>
        <v>0</v>
      </c>
      <c r="K467" s="8"/>
      <c r="L467" s="8"/>
    </row>
    <row r="468" spans="1:12" ht="24" hidden="1" customHeight="1" outlineLevel="1" x14ac:dyDescent="0.25">
      <c r="A468" s="132">
        <v>28</v>
      </c>
      <c r="B468" s="112" t="str">
        <f>IF('I. Priedangų sąrašas'!B32="","",'I. Priedangų sąrašas'!B32)</f>
        <v/>
      </c>
      <c r="C468" s="106" t="s">
        <v>0</v>
      </c>
      <c r="D468" s="32"/>
      <c r="E468" s="32"/>
      <c r="F468" s="30"/>
      <c r="G468" s="218">
        <f>SUMIFS('III. Išlaidos'!$N:$N,'III. Išlaidos'!$B:$B,$B$468,'III. Išlaidos'!$C:$C,C468,'III. Išlaidos'!$F:$F,"sąskaita")</f>
        <v>0</v>
      </c>
      <c r="H468" s="219">
        <f t="shared" ref="H468:H483" si="115">F468+G468</f>
        <v>0</v>
      </c>
      <c r="I468" s="219">
        <f>D468-H468</f>
        <v>0</v>
      </c>
      <c r="J468" s="219">
        <f>E468-H468</f>
        <v>0</v>
      </c>
      <c r="K468" s="21"/>
      <c r="L468" s="40"/>
    </row>
    <row r="469" spans="1:12" ht="24" hidden="1" customHeight="1" outlineLevel="1" x14ac:dyDescent="0.25">
      <c r="A469" s="132"/>
      <c r="B469" s="113" t="str">
        <f>IF('I. Priedangų sąrašas'!C32="","",'I. Priedangų sąrašas'!C32)</f>
        <v/>
      </c>
      <c r="C469" s="108" t="s">
        <v>5</v>
      </c>
      <c r="D469" s="26"/>
      <c r="E469" s="26"/>
      <c r="F469" s="26"/>
      <c r="G469" s="218">
        <f>SUMIFS('III. Išlaidos'!$N:$N,'III. Išlaidos'!$B:$B,$B$468,'III. Išlaidos'!$C:$C,C469,'III. Išlaidos'!$F:$F,"sąskaita")</f>
        <v>0</v>
      </c>
      <c r="H469" s="219">
        <f t="shared" si="115"/>
        <v>0</v>
      </c>
      <c r="I469" s="220">
        <f t="shared" ref="I469:I483" si="116">D469-H469</f>
        <v>0</v>
      </c>
      <c r="J469" s="220">
        <f t="shared" ref="J469:J483" si="117">E469-H469</f>
        <v>0</v>
      </c>
      <c r="K469" s="21"/>
      <c r="L469" s="40"/>
    </row>
    <row r="470" spans="1:12" ht="24" hidden="1" customHeight="1" outlineLevel="1" x14ac:dyDescent="0.25">
      <c r="A470" s="132"/>
      <c r="B470" s="113"/>
      <c r="C470" s="108" t="s">
        <v>10</v>
      </c>
      <c r="D470" s="26"/>
      <c r="E470" s="26"/>
      <c r="F470" s="26"/>
      <c r="G470" s="218">
        <f>SUMIFS('III. Išlaidos'!$N:$N,'III. Išlaidos'!$B:$B,$B$468,'III. Išlaidos'!$C:$C,C470,'III. Išlaidos'!$F:$F,"sąskaita")</f>
        <v>0</v>
      </c>
      <c r="H470" s="219">
        <f t="shared" si="115"/>
        <v>0</v>
      </c>
      <c r="I470" s="220">
        <f t="shared" si="116"/>
        <v>0</v>
      </c>
      <c r="J470" s="220">
        <f t="shared" si="117"/>
        <v>0</v>
      </c>
      <c r="K470" s="21"/>
      <c r="L470" s="40"/>
    </row>
    <row r="471" spans="1:12" ht="24" hidden="1" customHeight="1" outlineLevel="1" x14ac:dyDescent="0.25">
      <c r="A471" s="132"/>
      <c r="B471" s="113"/>
      <c r="C471" s="108" t="s">
        <v>13</v>
      </c>
      <c r="D471" s="26"/>
      <c r="E471" s="26"/>
      <c r="F471" s="26"/>
      <c r="G471" s="218">
        <f>SUMIFS('III. Išlaidos'!$N:$N,'III. Išlaidos'!$B:$B,$B$468,'III. Išlaidos'!$C:$C,C471,'III. Išlaidos'!$F:$F,"sąskaita")</f>
        <v>0</v>
      </c>
      <c r="H471" s="219">
        <f t="shared" si="115"/>
        <v>0</v>
      </c>
      <c r="I471" s="219">
        <f t="shared" si="116"/>
        <v>0</v>
      </c>
      <c r="J471" s="219">
        <f t="shared" si="117"/>
        <v>0</v>
      </c>
      <c r="K471" s="21"/>
      <c r="L471" s="40"/>
    </row>
    <row r="472" spans="1:12" ht="24" hidden="1" customHeight="1" outlineLevel="1" x14ac:dyDescent="0.25">
      <c r="A472" s="132"/>
      <c r="B472" s="113"/>
      <c r="C472" s="108" t="s">
        <v>16</v>
      </c>
      <c r="D472" s="26"/>
      <c r="E472" s="26"/>
      <c r="F472" s="26"/>
      <c r="G472" s="218">
        <f>SUMIFS('III. Išlaidos'!$N:$N,'III. Išlaidos'!$B:$B,$B$468,'III. Išlaidos'!$C:$C,C472,'III. Išlaidos'!$F:$F,"sąskaita")</f>
        <v>0</v>
      </c>
      <c r="H472" s="219">
        <f t="shared" si="115"/>
        <v>0</v>
      </c>
      <c r="I472" s="219">
        <f t="shared" si="116"/>
        <v>0</v>
      </c>
      <c r="J472" s="219">
        <f t="shared" si="117"/>
        <v>0</v>
      </c>
      <c r="K472" s="21"/>
      <c r="L472" s="40"/>
    </row>
    <row r="473" spans="1:12" ht="24" hidden="1" customHeight="1" outlineLevel="1" x14ac:dyDescent="0.25">
      <c r="A473" s="132"/>
      <c r="B473" s="113"/>
      <c r="C473" s="108" t="s">
        <v>18</v>
      </c>
      <c r="D473" s="26"/>
      <c r="E473" s="26"/>
      <c r="F473" s="26"/>
      <c r="G473" s="218">
        <f>SUMIFS('III. Išlaidos'!$N:$N,'III. Išlaidos'!$B:$B,$B$468,'III. Išlaidos'!$C:$C,C473,'III. Išlaidos'!$F:$F,"sąskaita")</f>
        <v>0</v>
      </c>
      <c r="H473" s="219">
        <f t="shared" si="115"/>
        <v>0</v>
      </c>
      <c r="I473" s="219">
        <f t="shared" si="116"/>
        <v>0</v>
      </c>
      <c r="J473" s="219">
        <f t="shared" si="117"/>
        <v>0</v>
      </c>
      <c r="K473" s="21"/>
      <c r="L473" s="40"/>
    </row>
    <row r="474" spans="1:12" ht="24" hidden="1" customHeight="1" outlineLevel="1" x14ac:dyDescent="0.25">
      <c r="A474" s="132"/>
      <c r="B474" s="113"/>
      <c r="C474" s="108" t="s">
        <v>19</v>
      </c>
      <c r="D474" s="26"/>
      <c r="E474" s="26"/>
      <c r="F474" s="26"/>
      <c r="G474" s="218">
        <f>SUMIFS('III. Išlaidos'!$N:$N,'III. Išlaidos'!$B:$B,$B$468,'III. Išlaidos'!$C:$C,C474,'III. Išlaidos'!$F:$F,"sąskaita")</f>
        <v>0</v>
      </c>
      <c r="H474" s="219">
        <f t="shared" si="115"/>
        <v>0</v>
      </c>
      <c r="I474" s="219">
        <f t="shared" si="116"/>
        <v>0</v>
      </c>
      <c r="J474" s="219">
        <f t="shared" si="117"/>
        <v>0</v>
      </c>
      <c r="K474" s="21"/>
      <c r="L474" s="40"/>
    </row>
    <row r="475" spans="1:12" ht="24" hidden="1" customHeight="1" outlineLevel="1" x14ac:dyDescent="0.25">
      <c r="A475" s="132"/>
      <c r="B475" s="113"/>
      <c r="C475" s="108" t="s">
        <v>20</v>
      </c>
      <c r="D475" s="26"/>
      <c r="E475" s="26"/>
      <c r="F475" s="26"/>
      <c r="G475" s="218">
        <f>SUMIFS('III. Išlaidos'!$N:$N,'III. Išlaidos'!$B:$B,$B$468,'III. Išlaidos'!$C:$C,C475,'III. Išlaidos'!$F:$F,"sąskaita")</f>
        <v>0</v>
      </c>
      <c r="H475" s="219">
        <f t="shared" si="115"/>
        <v>0</v>
      </c>
      <c r="I475" s="219">
        <f>D475-H475</f>
        <v>0</v>
      </c>
      <c r="J475" s="219">
        <f t="shared" si="117"/>
        <v>0</v>
      </c>
      <c r="K475" s="21"/>
      <c r="L475" s="40"/>
    </row>
    <row r="476" spans="1:12" ht="24" hidden="1" customHeight="1" outlineLevel="1" x14ac:dyDescent="0.25">
      <c r="A476" s="132"/>
      <c r="B476" s="113"/>
      <c r="C476" s="108" t="s">
        <v>21</v>
      </c>
      <c r="D476" s="26"/>
      <c r="E476" s="26"/>
      <c r="F476" s="26"/>
      <c r="G476" s="218">
        <f>SUMIFS('III. Išlaidos'!$N:$N,'III. Išlaidos'!$B:$B,$B$468,'III. Išlaidos'!$C:$C,C476,'III. Išlaidos'!$F:$F,"sąskaita")</f>
        <v>0</v>
      </c>
      <c r="H476" s="219">
        <f t="shared" si="115"/>
        <v>0</v>
      </c>
      <c r="I476" s="219">
        <f t="shared" si="116"/>
        <v>0</v>
      </c>
      <c r="J476" s="219">
        <f t="shared" si="117"/>
        <v>0</v>
      </c>
      <c r="K476" s="21"/>
      <c r="L476" s="40"/>
    </row>
    <row r="477" spans="1:12" ht="24" hidden="1" customHeight="1" outlineLevel="1" x14ac:dyDescent="0.25">
      <c r="A477" s="132"/>
      <c r="B477" s="113"/>
      <c r="C477" s="108" t="s">
        <v>22</v>
      </c>
      <c r="D477" s="26"/>
      <c r="E477" s="26"/>
      <c r="F477" s="26"/>
      <c r="G477" s="218">
        <f>SUMIFS('III. Išlaidos'!$N:$N,'III. Išlaidos'!$B:$B,$B$468,'III. Išlaidos'!$C:$C,C477,'III. Išlaidos'!$F:$F,"sąskaita")</f>
        <v>0</v>
      </c>
      <c r="H477" s="219">
        <f t="shared" si="115"/>
        <v>0</v>
      </c>
      <c r="I477" s="219">
        <f t="shared" si="116"/>
        <v>0</v>
      </c>
      <c r="J477" s="219">
        <f t="shared" si="117"/>
        <v>0</v>
      </c>
      <c r="K477" s="21"/>
      <c r="L477" s="40"/>
    </row>
    <row r="478" spans="1:12" ht="24" hidden="1" customHeight="1" outlineLevel="1" x14ac:dyDescent="0.25">
      <c r="A478" s="132"/>
      <c r="B478" s="113"/>
      <c r="C478" s="108" t="s">
        <v>23</v>
      </c>
      <c r="D478" s="26"/>
      <c r="E478" s="26"/>
      <c r="F478" s="26"/>
      <c r="G478" s="218">
        <f>SUMIFS('III. Išlaidos'!$N:$N,'III. Išlaidos'!$B:$B,$B$468,'III. Išlaidos'!$C:$C,C478,'III. Išlaidos'!$F:$F,"sąskaita")</f>
        <v>0</v>
      </c>
      <c r="H478" s="219">
        <f t="shared" si="115"/>
        <v>0</v>
      </c>
      <c r="I478" s="220">
        <f t="shared" si="116"/>
        <v>0</v>
      </c>
      <c r="J478" s="220">
        <f t="shared" si="117"/>
        <v>0</v>
      </c>
      <c r="K478" s="21"/>
      <c r="L478" s="40"/>
    </row>
    <row r="479" spans="1:12" ht="24" hidden="1" customHeight="1" outlineLevel="1" x14ac:dyDescent="0.25">
      <c r="A479" s="132"/>
      <c r="B479" s="113"/>
      <c r="C479" s="108" t="s">
        <v>24</v>
      </c>
      <c r="D479" s="26"/>
      <c r="E479" s="26"/>
      <c r="F479" s="26"/>
      <c r="G479" s="218">
        <f>SUMIFS('III. Išlaidos'!$N:$N,'III. Išlaidos'!$B:$B,$B$468,'III. Išlaidos'!$C:$C,C479,'III. Išlaidos'!$F:$F,"sąskaita")</f>
        <v>0</v>
      </c>
      <c r="H479" s="219">
        <f t="shared" si="115"/>
        <v>0</v>
      </c>
      <c r="I479" s="220">
        <f t="shared" si="116"/>
        <v>0</v>
      </c>
      <c r="J479" s="220">
        <f t="shared" si="117"/>
        <v>0</v>
      </c>
      <c r="K479" s="21"/>
      <c r="L479" s="40"/>
    </row>
    <row r="480" spans="1:12" ht="24" hidden="1" customHeight="1" outlineLevel="1" x14ac:dyDescent="0.25">
      <c r="A480" s="132"/>
      <c r="B480" s="113"/>
      <c r="C480" s="108" t="s">
        <v>25</v>
      </c>
      <c r="D480" s="26"/>
      <c r="E480" s="26"/>
      <c r="F480" s="26"/>
      <c r="G480" s="218">
        <f>SUMIFS('III. Išlaidos'!$N:$N,'III. Išlaidos'!$B:$B,$B$468,'III. Išlaidos'!$C:$C,C480,'III. Išlaidos'!$F:$F,"sąskaita")</f>
        <v>0</v>
      </c>
      <c r="H480" s="219">
        <f t="shared" si="115"/>
        <v>0</v>
      </c>
      <c r="I480" s="220">
        <f t="shared" si="116"/>
        <v>0</v>
      </c>
      <c r="J480" s="220">
        <f t="shared" si="117"/>
        <v>0</v>
      </c>
      <c r="K480" s="21"/>
      <c r="L480" s="40"/>
    </row>
    <row r="481" spans="1:12" ht="24" hidden="1" customHeight="1" outlineLevel="1" x14ac:dyDescent="0.25">
      <c r="A481" s="132"/>
      <c r="B481" s="113"/>
      <c r="C481" s="108" t="s">
        <v>26</v>
      </c>
      <c r="D481" s="26"/>
      <c r="E481" s="26"/>
      <c r="F481" s="26"/>
      <c r="G481" s="218">
        <f>SUMIFS('III. Išlaidos'!$N:$N,'III. Išlaidos'!$B:$B,$B$468,'III. Išlaidos'!$C:$C,C481,'III. Išlaidos'!$F:$F,"sąskaita")</f>
        <v>0</v>
      </c>
      <c r="H481" s="219">
        <f t="shared" si="115"/>
        <v>0</v>
      </c>
      <c r="I481" s="220">
        <f t="shared" si="116"/>
        <v>0</v>
      </c>
      <c r="J481" s="220">
        <f t="shared" si="117"/>
        <v>0</v>
      </c>
      <c r="K481" s="21"/>
      <c r="L481" s="40"/>
    </row>
    <row r="482" spans="1:12" ht="24" hidden="1" customHeight="1" outlineLevel="1" x14ac:dyDescent="0.25">
      <c r="A482" s="132"/>
      <c r="B482" s="113"/>
      <c r="C482" s="108" t="s">
        <v>27</v>
      </c>
      <c r="D482" s="26"/>
      <c r="E482" s="26"/>
      <c r="F482" s="26"/>
      <c r="G482" s="218">
        <f>SUMIFS('III. Išlaidos'!$N:$N,'III. Išlaidos'!$B:$B,$B$468,'III. Išlaidos'!$C:$C,C482,'III. Išlaidos'!$F:$F,"sąskaita")</f>
        <v>0</v>
      </c>
      <c r="H482" s="219">
        <f t="shared" si="115"/>
        <v>0</v>
      </c>
      <c r="I482" s="220">
        <f t="shared" si="116"/>
        <v>0</v>
      </c>
      <c r="J482" s="220">
        <f t="shared" si="117"/>
        <v>0</v>
      </c>
      <c r="K482" s="21"/>
      <c r="L482" s="40"/>
    </row>
    <row r="483" spans="1:12" ht="24" hidden="1" customHeight="1" outlineLevel="1" x14ac:dyDescent="0.25">
      <c r="A483" s="132"/>
      <c r="B483" s="114"/>
      <c r="C483" s="110" t="s">
        <v>28</v>
      </c>
      <c r="D483" s="36"/>
      <c r="E483" s="36"/>
      <c r="F483" s="36"/>
      <c r="G483" s="218">
        <f>SUMIFS('III. Išlaidos'!$N:$N,'III. Išlaidos'!$B:$B,$B$468,'III. Išlaidos'!$C:$C,C483,'III. Išlaidos'!$F:$F,"sąskaita")</f>
        <v>0</v>
      </c>
      <c r="H483" s="219">
        <f t="shared" si="115"/>
        <v>0</v>
      </c>
      <c r="I483" s="221">
        <f t="shared" si="116"/>
        <v>0</v>
      </c>
      <c r="J483" s="221">
        <f t="shared" si="117"/>
        <v>0</v>
      </c>
      <c r="K483" s="21"/>
      <c r="L483" s="40"/>
    </row>
    <row r="484" spans="1:12" ht="19.5" hidden="1" customHeight="1" outlineLevel="1" x14ac:dyDescent="0.25">
      <c r="A484" s="129" t="s">
        <v>210</v>
      </c>
      <c r="B484" s="130"/>
      <c r="C484" s="131"/>
      <c r="D484" s="7">
        <f>SUM(D468:D483)</f>
        <v>0</v>
      </c>
      <c r="E484" s="7">
        <f>SUM(E468:E483)</f>
        <v>0</v>
      </c>
      <c r="F484" s="7">
        <f>SUM(F468:F483)</f>
        <v>0</v>
      </c>
      <c r="G484" s="225">
        <f>SUM(G468:G483)</f>
        <v>0</v>
      </c>
      <c r="H484" s="225">
        <f>SUM(H468:H483)</f>
        <v>0</v>
      </c>
      <c r="I484" s="225">
        <f t="shared" ref="I484:J484" si="118">SUM(I468:I483)</f>
        <v>0</v>
      </c>
      <c r="J484" s="225">
        <f t="shared" si="118"/>
        <v>0</v>
      </c>
      <c r="K484" s="8"/>
      <c r="L484" s="8"/>
    </row>
    <row r="485" spans="1:12" ht="24" hidden="1" customHeight="1" outlineLevel="1" x14ac:dyDescent="0.25">
      <c r="A485" s="132">
        <v>29</v>
      </c>
      <c r="B485" s="112" t="str">
        <f>IF('I. Priedangų sąrašas'!B33="","",'I. Priedangų sąrašas'!B33)</f>
        <v/>
      </c>
      <c r="C485" s="106" t="s">
        <v>0</v>
      </c>
      <c r="D485" s="32"/>
      <c r="E485" s="32"/>
      <c r="F485" s="30"/>
      <c r="G485" s="218">
        <f>SUMIFS('III. Išlaidos'!$N:$N,'III. Išlaidos'!$B:$B,$B$485,'III. Išlaidos'!$C:$C,C485,'III. Išlaidos'!$F:$F,"sąskaita")</f>
        <v>0</v>
      </c>
      <c r="H485" s="219">
        <f t="shared" ref="H485:H500" si="119">F485+G485</f>
        <v>0</v>
      </c>
      <c r="I485" s="219">
        <f>D485-H485</f>
        <v>0</v>
      </c>
      <c r="J485" s="219">
        <f>E485-H485</f>
        <v>0</v>
      </c>
      <c r="K485" s="21"/>
      <c r="L485" s="40"/>
    </row>
    <row r="486" spans="1:12" ht="24" hidden="1" customHeight="1" outlineLevel="1" x14ac:dyDescent="0.25">
      <c r="A486" s="132"/>
      <c r="B486" s="113" t="str">
        <f>IF('I. Priedangų sąrašas'!C33="","",'I. Priedangų sąrašas'!C33)</f>
        <v/>
      </c>
      <c r="C486" s="108" t="s">
        <v>5</v>
      </c>
      <c r="D486" s="26"/>
      <c r="E486" s="26"/>
      <c r="F486" s="26"/>
      <c r="G486" s="218">
        <f>SUMIFS('III. Išlaidos'!$N:$N,'III. Išlaidos'!$B:$B,$B$485,'III. Išlaidos'!$C:$C,C486,'III. Išlaidos'!$F:$F,"sąskaita")</f>
        <v>0</v>
      </c>
      <c r="H486" s="219">
        <f t="shared" si="119"/>
        <v>0</v>
      </c>
      <c r="I486" s="220">
        <f t="shared" ref="I486:I500" si="120">D486-H486</f>
        <v>0</v>
      </c>
      <c r="J486" s="220">
        <f t="shared" ref="J486:J500" si="121">E486-H486</f>
        <v>0</v>
      </c>
      <c r="K486" s="21"/>
      <c r="L486" s="40"/>
    </row>
    <row r="487" spans="1:12" ht="24" hidden="1" customHeight="1" outlineLevel="1" x14ac:dyDescent="0.25">
      <c r="A487" s="132"/>
      <c r="B487" s="113"/>
      <c r="C487" s="108" t="s">
        <v>10</v>
      </c>
      <c r="D487" s="26"/>
      <c r="E487" s="26"/>
      <c r="F487" s="26"/>
      <c r="G487" s="218">
        <f>SUMIFS('III. Išlaidos'!$N:$N,'III. Išlaidos'!$B:$B,$B$485,'III. Išlaidos'!$C:$C,C487,'III. Išlaidos'!$F:$F,"sąskaita")</f>
        <v>0</v>
      </c>
      <c r="H487" s="219">
        <f t="shared" si="119"/>
        <v>0</v>
      </c>
      <c r="I487" s="220">
        <f t="shared" si="120"/>
        <v>0</v>
      </c>
      <c r="J487" s="220">
        <f t="shared" si="121"/>
        <v>0</v>
      </c>
      <c r="K487" s="21"/>
      <c r="L487" s="40"/>
    </row>
    <row r="488" spans="1:12" ht="24" hidden="1" customHeight="1" outlineLevel="1" x14ac:dyDescent="0.25">
      <c r="A488" s="132"/>
      <c r="B488" s="113"/>
      <c r="C488" s="108" t="s">
        <v>13</v>
      </c>
      <c r="D488" s="26"/>
      <c r="E488" s="26"/>
      <c r="F488" s="26"/>
      <c r="G488" s="218">
        <f>SUMIFS('III. Išlaidos'!$N:$N,'III. Išlaidos'!$B:$B,$B$485,'III. Išlaidos'!$C:$C,C488,'III. Išlaidos'!$F:$F,"sąskaita")</f>
        <v>0</v>
      </c>
      <c r="H488" s="219">
        <f t="shared" si="119"/>
        <v>0</v>
      </c>
      <c r="I488" s="219">
        <f t="shared" si="120"/>
        <v>0</v>
      </c>
      <c r="J488" s="219">
        <f t="shared" si="121"/>
        <v>0</v>
      </c>
      <c r="K488" s="21"/>
      <c r="L488" s="40"/>
    </row>
    <row r="489" spans="1:12" ht="24" hidden="1" customHeight="1" outlineLevel="1" x14ac:dyDescent="0.25">
      <c r="A489" s="132"/>
      <c r="B489" s="113"/>
      <c r="C489" s="108" t="s">
        <v>16</v>
      </c>
      <c r="D489" s="26"/>
      <c r="E489" s="26"/>
      <c r="F489" s="26"/>
      <c r="G489" s="218">
        <f>SUMIFS('III. Išlaidos'!$N:$N,'III. Išlaidos'!$B:$B,$B$485,'III. Išlaidos'!$C:$C,C489,'III. Išlaidos'!$F:$F,"sąskaita")</f>
        <v>0</v>
      </c>
      <c r="H489" s="219">
        <f t="shared" si="119"/>
        <v>0</v>
      </c>
      <c r="I489" s="219">
        <f t="shared" si="120"/>
        <v>0</v>
      </c>
      <c r="J489" s="219">
        <f t="shared" si="121"/>
        <v>0</v>
      </c>
      <c r="K489" s="21"/>
      <c r="L489" s="40"/>
    </row>
    <row r="490" spans="1:12" ht="24" hidden="1" customHeight="1" outlineLevel="1" x14ac:dyDescent="0.25">
      <c r="A490" s="132"/>
      <c r="B490" s="113"/>
      <c r="C490" s="108" t="s">
        <v>18</v>
      </c>
      <c r="D490" s="26"/>
      <c r="E490" s="26"/>
      <c r="F490" s="26"/>
      <c r="G490" s="218">
        <f>SUMIFS('III. Išlaidos'!$N:$N,'III. Išlaidos'!$B:$B,$B$485,'III. Išlaidos'!$C:$C,C490,'III. Išlaidos'!$F:$F,"sąskaita")</f>
        <v>0</v>
      </c>
      <c r="H490" s="219">
        <f t="shared" si="119"/>
        <v>0</v>
      </c>
      <c r="I490" s="219">
        <f t="shared" si="120"/>
        <v>0</v>
      </c>
      <c r="J490" s="219">
        <f t="shared" si="121"/>
        <v>0</v>
      </c>
      <c r="K490" s="21"/>
      <c r="L490" s="40"/>
    </row>
    <row r="491" spans="1:12" ht="24" hidden="1" customHeight="1" outlineLevel="1" x14ac:dyDescent="0.25">
      <c r="A491" s="132"/>
      <c r="B491" s="113"/>
      <c r="C491" s="108" t="s">
        <v>19</v>
      </c>
      <c r="D491" s="26"/>
      <c r="E491" s="26"/>
      <c r="F491" s="26"/>
      <c r="G491" s="218">
        <f>SUMIFS('III. Išlaidos'!$N:$N,'III. Išlaidos'!$B:$B,$B$485,'III. Išlaidos'!$C:$C,C491,'III. Išlaidos'!$F:$F,"sąskaita")</f>
        <v>0</v>
      </c>
      <c r="H491" s="219">
        <f t="shared" si="119"/>
        <v>0</v>
      </c>
      <c r="I491" s="219">
        <f t="shared" si="120"/>
        <v>0</v>
      </c>
      <c r="J491" s="219">
        <f t="shared" si="121"/>
        <v>0</v>
      </c>
      <c r="K491" s="21"/>
      <c r="L491" s="40"/>
    </row>
    <row r="492" spans="1:12" ht="24" hidden="1" customHeight="1" outlineLevel="1" x14ac:dyDescent="0.25">
      <c r="A492" s="132"/>
      <c r="B492" s="113"/>
      <c r="C492" s="108" t="s">
        <v>20</v>
      </c>
      <c r="D492" s="26"/>
      <c r="E492" s="26"/>
      <c r="F492" s="26"/>
      <c r="G492" s="218">
        <f>SUMIFS('III. Išlaidos'!$N:$N,'III. Išlaidos'!$B:$B,$B$485,'III. Išlaidos'!$C:$C,C492,'III. Išlaidos'!$F:$F,"sąskaita")</f>
        <v>0</v>
      </c>
      <c r="H492" s="219">
        <f t="shared" si="119"/>
        <v>0</v>
      </c>
      <c r="I492" s="219">
        <f>D492-H492</f>
        <v>0</v>
      </c>
      <c r="J492" s="219">
        <f t="shared" si="121"/>
        <v>0</v>
      </c>
      <c r="K492" s="21"/>
      <c r="L492" s="40"/>
    </row>
    <row r="493" spans="1:12" ht="24" hidden="1" customHeight="1" outlineLevel="1" x14ac:dyDescent="0.25">
      <c r="A493" s="132"/>
      <c r="B493" s="113"/>
      <c r="C493" s="108" t="s">
        <v>21</v>
      </c>
      <c r="D493" s="26"/>
      <c r="E493" s="26"/>
      <c r="F493" s="26"/>
      <c r="G493" s="218">
        <f>SUMIFS('III. Išlaidos'!$N:$N,'III. Išlaidos'!$B:$B,$B$485,'III. Išlaidos'!$C:$C,C493,'III. Išlaidos'!$F:$F,"sąskaita")</f>
        <v>0</v>
      </c>
      <c r="H493" s="219">
        <f t="shared" si="119"/>
        <v>0</v>
      </c>
      <c r="I493" s="219">
        <f t="shared" si="120"/>
        <v>0</v>
      </c>
      <c r="J493" s="219">
        <f t="shared" si="121"/>
        <v>0</v>
      </c>
      <c r="K493" s="21"/>
      <c r="L493" s="40"/>
    </row>
    <row r="494" spans="1:12" ht="24" hidden="1" customHeight="1" outlineLevel="1" x14ac:dyDescent="0.25">
      <c r="A494" s="132"/>
      <c r="B494" s="113"/>
      <c r="C494" s="108" t="s">
        <v>22</v>
      </c>
      <c r="D494" s="26"/>
      <c r="E494" s="26"/>
      <c r="F494" s="26"/>
      <c r="G494" s="218">
        <f>SUMIFS('III. Išlaidos'!$N:$N,'III. Išlaidos'!$B:$B,$B$485,'III. Išlaidos'!$C:$C,C494,'III. Išlaidos'!$F:$F,"sąskaita")</f>
        <v>0</v>
      </c>
      <c r="H494" s="219">
        <f t="shared" si="119"/>
        <v>0</v>
      </c>
      <c r="I494" s="219">
        <f t="shared" si="120"/>
        <v>0</v>
      </c>
      <c r="J494" s="219">
        <f t="shared" si="121"/>
        <v>0</v>
      </c>
      <c r="K494" s="21"/>
      <c r="L494" s="40"/>
    </row>
    <row r="495" spans="1:12" ht="24" hidden="1" customHeight="1" outlineLevel="1" x14ac:dyDescent="0.25">
      <c r="A495" s="132"/>
      <c r="B495" s="113"/>
      <c r="C495" s="108" t="s">
        <v>23</v>
      </c>
      <c r="D495" s="26"/>
      <c r="E495" s="26"/>
      <c r="F495" s="26"/>
      <c r="G495" s="218">
        <f>SUMIFS('III. Išlaidos'!$N:$N,'III. Išlaidos'!$B:$B,$B$485,'III. Išlaidos'!$C:$C,C495,'III. Išlaidos'!$F:$F,"sąskaita")</f>
        <v>0</v>
      </c>
      <c r="H495" s="219">
        <f t="shared" si="119"/>
        <v>0</v>
      </c>
      <c r="I495" s="220">
        <f t="shared" si="120"/>
        <v>0</v>
      </c>
      <c r="J495" s="220">
        <f t="shared" si="121"/>
        <v>0</v>
      </c>
      <c r="K495" s="21"/>
      <c r="L495" s="40"/>
    </row>
    <row r="496" spans="1:12" ht="24" hidden="1" customHeight="1" outlineLevel="1" x14ac:dyDescent="0.25">
      <c r="A496" s="132"/>
      <c r="B496" s="113"/>
      <c r="C496" s="108" t="s">
        <v>24</v>
      </c>
      <c r="D496" s="26"/>
      <c r="E496" s="26"/>
      <c r="F496" s="26"/>
      <c r="G496" s="218">
        <f>SUMIFS('III. Išlaidos'!$N:$N,'III. Išlaidos'!$B:$B,$B$485,'III. Išlaidos'!$C:$C,C496,'III. Išlaidos'!$F:$F,"sąskaita")</f>
        <v>0</v>
      </c>
      <c r="H496" s="219">
        <f t="shared" si="119"/>
        <v>0</v>
      </c>
      <c r="I496" s="220">
        <f t="shared" si="120"/>
        <v>0</v>
      </c>
      <c r="J496" s="220">
        <f t="shared" si="121"/>
        <v>0</v>
      </c>
      <c r="K496" s="21"/>
      <c r="L496" s="40"/>
    </row>
    <row r="497" spans="1:12" ht="24" hidden="1" customHeight="1" outlineLevel="1" x14ac:dyDescent="0.25">
      <c r="A497" s="132"/>
      <c r="B497" s="113"/>
      <c r="C497" s="108" t="s">
        <v>25</v>
      </c>
      <c r="D497" s="26"/>
      <c r="E497" s="26"/>
      <c r="F497" s="26"/>
      <c r="G497" s="218">
        <f>SUMIFS('III. Išlaidos'!$N:$N,'III. Išlaidos'!$B:$B,$B$485,'III. Išlaidos'!$C:$C,C497,'III. Išlaidos'!$F:$F,"sąskaita")</f>
        <v>0</v>
      </c>
      <c r="H497" s="219">
        <f t="shared" si="119"/>
        <v>0</v>
      </c>
      <c r="I497" s="220">
        <f t="shared" si="120"/>
        <v>0</v>
      </c>
      <c r="J497" s="220">
        <f t="shared" si="121"/>
        <v>0</v>
      </c>
      <c r="K497" s="21"/>
      <c r="L497" s="40"/>
    </row>
    <row r="498" spans="1:12" ht="24" hidden="1" customHeight="1" outlineLevel="1" x14ac:dyDescent="0.25">
      <c r="A498" s="132"/>
      <c r="B498" s="113"/>
      <c r="C498" s="108" t="s">
        <v>26</v>
      </c>
      <c r="D498" s="26"/>
      <c r="E498" s="26"/>
      <c r="F498" s="26"/>
      <c r="G498" s="218">
        <f>SUMIFS('III. Išlaidos'!$N:$N,'III. Išlaidos'!$B:$B,$B$485,'III. Išlaidos'!$C:$C,C498,'III. Išlaidos'!$F:$F,"sąskaita")</f>
        <v>0</v>
      </c>
      <c r="H498" s="219">
        <f t="shared" si="119"/>
        <v>0</v>
      </c>
      <c r="I498" s="220">
        <f t="shared" si="120"/>
        <v>0</v>
      </c>
      <c r="J498" s="220">
        <f t="shared" si="121"/>
        <v>0</v>
      </c>
      <c r="K498" s="21"/>
      <c r="L498" s="40"/>
    </row>
    <row r="499" spans="1:12" ht="24" hidden="1" customHeight="1" outlineLevel="1" x14ac:dyDescent="0.25">
      <c r="A499" s="132"/>
      <c r="B499" s="113"/>
      <c r="C499" s="108" t="s">
        <v>27</v>
      </c>
      <c r="D499" s="26"/>
      <c r="E499" s="26"/>
      <c r="F499" s="26"/>
      <c r="G499" s="218">
        <f>SUMIFS('III. Išlaidos'!$N:$N,'III. Išlaidos'!$B:$B,$B$485,'III. Išlaidos'!$C:$C,C499,'III. Išlaidos'!$F:$F,"sąskaita")</f>
        <v>0</v>
      </c>
      <c r="H499" s="219">
        <f t="shared" si="119"/>
        <v>0</v>
      </c>
      <c r="I499" s="220">
        <f t="shared" si="120"/>
        <v>0</v>
      </c>
      <c r="J499" s="220">
        <f t="shared" si="121"/>
        <v>0</v>
      </c>
      <c r="K499" s="21"/>
      <c r="L499" s="40"/>
    </row>
    <row r="500" spans="1:12" ht="24" hidden="1" customHeight="1" outlineLevel="1" x14ac:dyDescent="0.25">
      <c r="A500" s="132"/>
      <c r="B500" s="114"/>
      <c r="C500" s="110" t="s">
        <v>28</v>
      </c>
      <c r="D500" s="36"/>
      <c r="E500" s="36"/>
      <c r="F500" s="36"/>
      <c r="G500" s="218">
        <f>SUMIFS('III. Išlaidos'!$N:$N,'III. Išlaidos'!$B:$B,$B$485,'III. Išlaidos'!$C:$C,C500,'III. Išlaidos'!$F:$F,"sąskaita")</f>
        <v>0</v>
      </c>
      <c r="H500" s="219">
        <f t="shared" si="119"/>
        <v>0</v>
      </c>
      <c r="I500" s="221">
        <f t="shared" si="120"/>
        <v>0</v>
      </c>
      <c r="J500" s="221">
        <f t="shared" si="121"/>
        <v>0</v>
      </c>
      <c r="K500" s="21"/>
      <c r="L500" s="40"/>
    </row>
    <row r="501" spans="1:12" ht="19.5" hidden="1" customHeight="1" outlineLevel="1" x14ac:dyDescent="0.25">
      <c r="A501" s="129" t="s">
        <v>211</v>
      </c>
      <c r="B501" s="130"/>
      <c r="C501" s="131"/>
      <c r="D501" s="7">
        <f>SUM(D485:D500)</f>
        <v>0</v>
      </c>
      <c r="E501" s="7">
        <f>SUM(E485:E500)</f>
        <v>0</v>
      </c>
      <c r="F501" s="7">
        <f>SUM(F485:F500)</f>
        <v>0</v>
      </c>
      <c r="G501" s="225">
        <f>SUM(G485:G500)</f>
        <v>0</v>
      </c>
      <c r="H501" s="225">
        <f>SUM(H485:H500)</f>
        <v>0</v>
      </c>
      <c r="I501" s="225">
        <f t="shared" ref="I501:J501" si="122">SUM(I485:I500)</f>
        <v>0</v>
      </c>
      <c r="J501" s="225">
        <f t="shared" si="122"/>
        <v>0</v>
      </c>
      <c r="K501" s="8"/>
      <c r="L501" s="8"/>
    </row>
    <row r="502" spans="1:12" ht="24" hidden="1" customHeight="1" outlineLevel="1" x14ac:dyDescent="0.25">
      <c r="A502" s="132">
        <v>30</v>
      </c>
      <c r="B502" s="112" t="str">
        <f>IF('I. Priedangų sąrašas'!B34="","",'I. Priedangų sąrašas'!B34)</f>
        <v/>
      </c>
      <c r="C502" s="106" t="s">
        <v>0</v>
      </c>
      <c r="D502" s="32"/>
      <c r="E502" s="32"/>
      <c r="F502" s="30"/>
      <c r="G502" s="218">
        <f>SUMIFS('III. Išlaidos'!$N:$N,'III. Išlaidos'!$B:$B,$B$502,'III. Išlaidos'!$C:$C,C502,'III. Išlaidos'!$F:$F,"sąskaita")</f>
        <v>0</v>
      </c>
      <c r="H502" s="219">
        <f t="shared" ref="H502:H517" si="123">F502+G502</f>
        <v>0</v>
      </c>
      <c r="I502" s="219">
        <f>D502-H502</f>
        <v>0</v>
      </c>
      <c r="J502" s="219">
        <f>E502-H502</f>
        <v>0</v>
      </c>
      <c r="K502" s="21"/>
      <c r="L502" s="40"/>
    </row>
    <row r="503" spans="1:12" ht="24" hidden="1" customHeight="1" outlineLevel="1" x14ac:dyDescent="0.25">
      <c r="A503" s="132"/>
      <c r="B503" s="113" t="str">
        <f>IF('I. Priedangų sąrašas'!C34="","",'I. Priedangų sąrašas'!C34)</f>
        <v/>
      </c>
      <c r="C503" s="108" t="s">
        <v>5</v>
      </c>
      <c r="D503" s="26"/>
      <c r="E503" s="26"/>
      <c r="F503" s="26"/>
      <c r="G503" s="218">
        <f>SUMIFS('III. Išlaidos'!$N:$N,'III. Išlaidos'!$B:$B,$B$502,'III. Išlaidos'!$C:$C,C503,'III. Išlaidos'!$F:$F,"sąskaita")</f>
        <v>0</v>
      </c>
      <c r="H503" s="219">
        <f t="shared" si="123"/>
        <v>0</v>
      </c>
      <c r="I503" s="220">
        <f t="shared" ref="I503:I517" si="124">D503-H503</f>
        <v>0</v>
      </c>
      <c r="J503" s="220">
        <f t="shared" ref="J503:J517" si="125">E503-H503</f>
        <v>0</v>
      </c>
      <c r="K503" s="21"/>
      <c r="L503" s="40"/>
    </row>
    <row r="504" spans="1:12" ht="24" hidden="1" customHeight="1" outlineLevel="1" x14ac:dyDescent="0.25">
      <c r="A504" s="132"/>
      <c r="B504" s="113"/>
      <c r="C504" s="108" t="s">
        <v>10</v>
      </c>
      <c r="D504" s="26"/>
      <c r="E504" s="26"/>
      <c r="F504" s="26"/>
      <c r="G504" s="218">
        <f>SUMIFS('III. Išlaidos'!$N:$N,'III. Išlaidos'!$B:$B,$B$502,'III. Išlaidos'!$C:$C,C504,'III. Išlaidos'!$F:$F,"sąskaita")</f>
        <v>0</v>
      </c>
      <c r="H504" s="219">
        <f t="shared" si="123"/>
        <v>0</v>
      </c>
      <c r="I504" s="220">
        <f t="shared" si="124"/>
        <v>0</v>
      </c>
      <c r="J504" s="220">
        <f t="shared" si="125"/>
        <v>0</v>
      </c>
      <c r="K504" s="21"/>
      <c r="L504" s="40"/>
    </row>
    <row r="505" spans="1:12" ht="24" hidden="1" customHeight="1" outlineLevel="1" x14ac:dyDescent="0.25">
      <c r="A505" s="132"/>
      <c r="B505" s="113"/>
      <c r="C505" s="108" t="s">
        <v>13</v>
      </c>
      <c r="D505" s="26"/>
      <c r="E505" s="26"/>
      <c r="F505" s="26"/>
      <c r="G505" s="218">
        <f>SUMIFS('III. Išlaidos'!$N:$N,'III. Išlaidos'!$B:$B,$B$502,'III. Išlaidos'!$C:$C,C505,'III. Išlaidos'!$F:$F,"sąskaita")</f>
        <v>0</v>
      </c>
      <c r="H505" s="219">
        <f t="shared" si="123"/>
        <v>0</v>
      </c>
      <c r="I505" s="219">
        <f t="shared" si="124"/>
        <v>0</v>
      </c>
      <c r="J505" s="219">
        <f t="shared" si="125"/>
        <v>0</v>
      </c>
      <c r="K505" s="21"/>
      <c r="L505" s="40"/>
    </row>
    <row r="506" spans="1:12" ht="24" hidden="1" customHeight="1" outlineLevel="1" x14ac:dyDescent="0.25">
      <c r="A506" s="132"/>
      <c r="B506" s="113"/>
      <c r="C506" s="108" t="s">
        <v>16</v>
      </c>
      <c r="D506" s="26"/>
      <c r="E506" s="26"/>
      <c r="F506" s="26"/>
      <c r="G506" s="218">
        <f>SUMIFS('III. Išlaidos'!$N:$N,'III. Išlaidos'!$B:$B,$B$502,'III. Išlaidos'!$C:$C,C506,'III. Išlaidos'!$F:$F,"sąskaita")</f>
        <v>0</v>
      </c>
      <c r="H506" s="219">
        <f t="shared" si="123"/>
        <v>0</v>
      </c>
      <c r="I506" s="219">
        <f t="shared" si="124"/>
        <v>0</v>
      </c>
      <c r="J506" s="219">
        <f t="shared" si="125"/>
        <v>0</v>
      </c>
      <c r="K506" s="21"/>
      <c r="L506" s="40"/>
    </row>
    <row r="507" spans="1:12" ht="24" hidden="1" customHeight="1" outlineLevel="1" x14ac:dyDescent="0.25">
      <c r="A507" s="132"/>
      <c r="B507" s="113"/>
      <c r="C507" s="108" t="s">
        <v>18</v>
      </c>
      <c r="D507" s="26"/>
      <c r="E507" s="26"/>
      <c r="F507" s="26"/>
      <c r="G507" s="218">
        <f>SUMIFS('III. Išlaidos'!$N:$N,'III. Išlaidos'!$B:$B,$B$502,'III. Išlaidos'!$C:$C,C507,'III. Išlaidos'!$F:$F,"sąskaita")</f>
        <v>0</v>
      </c>
      <c r="H507" s="219">
        <f t="shared" si="123"/>
        <v>0</v>
      </c>
      <c r="I507" s="219">
        <f t="shared" si="124"/>
        <v>0</v>
      </c>
      <c r="J507" s="219">
        <f t="shared" si="125"/>
        <v>0</v>
      </c>
      <c r="K507" s="21"/>
      <c r="L507" s="40"/>
    </row>
    <row r="508" spans="1:12" ht="24" hidden="1" customHeight="1" outlineLevel="1" x14ac:dyDescent="0.25">
      <c r="A508" s="132"/>
      <c r="B508" s="113"/>
      <c r="C508" s="108" t="s">
        <v>19</v>
      </c>
      <c r="D508" s="26"/>
      <c r="E508" s="26"/>
      <c r="F508" s="26"/>
      <c r="G508" s="218">
        <f>SUMIFS('III. Išlaidos'!$N:$N,'III. Išlaidos'!$B:$B,$B$502,'III. Išlaidos'!$C:$C,C508,'III. Išlaidos'!$F:$F,"sąskaita")</f>
        <v>0</v>
      </c>
      <c r="H508" s="219">
        <f t="shared" si="123"/>
        <v>0</v>
      </c>
      <c r="I508" s="219">
        <f t="shared" si="124"/>
        <v>0</v>
      </c>
      <c r="J508" s="219">
        <f t="shared" si="125"/>
        <v>0</v>
      </c>
      <c r="K508" s="21"/>
      <c r="L508" s="40"/>
    </row>
    <row r="509" spans="1:12" ht="24" hidden="1" customHeight="1" outlineLevel="1" x14ac:dyDescent="0.25">
      <c r="A509" s="132"/>
      <c r="B509" s="113"/>
      <c r="C509" s="108" t="s">
        <v>20</v>
      </c>
      <c r="D509" s="26"/>
      <c r="E509" s="26"/>
      <c r="F509" s="26"/>
      <c r="G509" s="218">
        <f>SUMIFS('III. Išlaidos'!$N:$N,'III. Išlaidos'!$B:$B,$B$502,'III. Išlaidos'!$C:$C,C509,'III. Išlaidos'!$F:$F,"sąskaita")</f>
        <v>0</v>
      </c>
      <c r="H509" s="219">
        <f t="shared" si="123"/>
        <v>0</v>
      </c>
      <c r="I509" s="219">
        <f>D509-H509</f>
        <v>0</v>
      </c>
      <c r="J509" s="219">
        <f t="shared" si="125"/>
        <v>0</v>
      </c>
      <c r="K509" s="21"/>
      <c r="L509" s="40"/>
    </row>
    <row r="510" spans="1:12" ht="24" hidden="1" customHeight="1" outlineLevel="1" x14ac:dyDescent="0.25">
      <c r="A510" s="132"/>
      <c r="B510" s="113"/>
      <c r="C510" s="108" t="s">
        <v>21</v>
      </c>
      <c r="D510" s="26"/>
      <c r="E510" s="26"/>
      <c r="F510" s="26"/>
      <c r="G510" s="218">
        <f>SUMIFS('III. Išlaidos'!$N:$N,'III. Išlaidos'!$B:$B,$B$502,'III. Išlaidos'!$C:$C,C510,'III. Išlaidos'!$F:$F,"sąskaita")</f>
        <v>0</v>
      </c>
      <c r="H510" s="219">
        <f t="shared" si="123"/>
        <v>0</v>
      </c>
      <c r="I510" s="219">
        <f t="shared" si="124"/>
        <v>0</v>
      </c>
      <c r="J510" s="219">
        <f t="shared" si="125"/>
        <v>0</v>
      </c>
      <c r="K510" s="21"/>
      <c r="L510" s="40"/>
    </row>
    <row r="511" spans="1:12" ht="24" hidden="1" customHeight="1" outlineLevel="1" x14ac:dyDescent="0.25">
      <c r="A511" s="132"/>
      <c r="B511" s="113"/>
      <c r="C511" s="108" t="s">
        <v>22</v>
      </c>
      <c r="D511" s="26"/>
      <c r="E511" s="26"/>
      <c r="F511" s="26"/>
      <c r="G511" s="218">
        <f>SUMIFS('III. Išlaidos'!$N:$N,'III. Išlaidos'!$B:$B,$B$502,'III. Išlaidos'!$C:$C,C511,'III. Išlaidos'!$F:$F,"sąskaita")</f>
        <v>0</v>
      </c>
      <c r="H511" s="219">
        <f t="shared" si="123"/>
        <v>0</v>
      </c>
      <c r="I511" s="219">
        <f t="shared" si="124"/>
        <v>0</v>
      </c>
      <c r="J511" s="219">
        <f t="shared" si="125"/>
        <v>0</v>
      </c>
      <c r="K511" s="21"/>
      <c r="L511" s="40"/>
    </row>
    <row r="512" spans="1:12" ht="24" hidden="1" customHeight="1" outlineLevel="1" x14ac:dyDescent="0.25">
      <c r="A512" s="132"/>
      <c r="B512" s="113"/>
      <c r="C512" s="108" t="s">
        <v>23</v>
      </c>
      <c r="D512" s="26"/>
      <c r="E512" s="26"/>
      <c r="F512" s="26"/>
      <c r="G512" s="218">
        <f>SUMIFS('III. Išlaidos'!$N:$N,'III. Išlaidos'!$B:$B,$B$502,'III. Išlaidos'!$C:$C,C512,'III. Išlaidos'!$F:$F,"sąskaita")</f>
        <v>0</v>
      </c>
      <c r="H512" s="219">
        <f t="shared" si="123"/>
        <v>0</v>
      </c>
      <c r="I512" s="220">
        <f t="shared" si="124"/>
        <v>0</v>
      </c>
      <c r="J512" s="220">
        <f t="shared" si="125"/>
        <v>0</v>
      </c>
      <c r="K512" s="21"/>
      <c r="L512" s="40"/>
    </row>
    <row r="513" spans="1:12" ht="24" hidden="1" customHeight="1" outlineLevel="1" x14ac:dyDescent="0.25">
      <c r="A513" s="132"/>
      <c r="B513" s="113"/>
      <c r="C513" s="108" t="s">
        <v>24</v>
      </c>
      <c r="D513" s="26"/>
      <c r="E513" s="26"/>
      <c r="F513" s="26"/>
      <c r="G513" s="218">
        <f>SUMIFS('III. Išlaidos'!$N:$N,'III. Išlaidos'!$B:$B,$B$502,'III. Išlaidos'!$C:$C,C513,'III. Išlaidos'!$F:$F,"sąskaita")</f>
        <v>0</v>
      </c>
      <c r="H513" s="219">
        <f t="shared" si="123"/>
        <v>0</v>
      </c>
      <c r="I513" s="220">
        <f t="shared" si="124"/>
        <v>0</v>
      </c>
      <c r="J513" s="220">
        <f t="shared" si="125"/>
        <v>0</v>
      </c>
      <c r="K513" s="21"/>
      <c r="L513" s="40"/>
    </row>
    <row r="514" spans="1:12" ht="24" hidden="1" customHeight="1" outlineLevel="1" x14ac:dyDescent="0.25">
      <c r="A514" s="132"/>
      <c r="B514" s="113"/>
      <c r="C514" s="108" t="s">
        <v>25</v>
      </c>
      <c r="D514" s="26"/>
      <c r="E514" s="26"/>
      <c r="F514" s="26"/>
      <c r="G514" s="218">
        <f>SUMIFS('III. Išlaidos'!$N:$N,'III. Išlaidos'!$B:$B,$B$502,'III. Išlaidos'!$C:$C,C514,'III. Išlaidos'!$F:$F,"sąskaita")</f>
        <v>0</v>
      </c>
      <c r="H514" s="219">
        <f t="shared" si="123"/>
        <v>0</v>
      </c>
      <c r="I514" s="220">
        <f t="shared" si="124"/>
        <v>0</v>
      </c>
      <c r="J514" s="220">
        <f t="shared" si="125"/>
        <v>0</v>
      </c>
      <c r="K514" s="21"/>
      <c r="L514" s="40"/>
    </row>
    <row r="515" spans="1:12" ht="24" hidden="1" customHeight="1" outlineLevel="1" x14ac:dyDescent="0.25">
      <c r="A515" s="132"/>
      <c r="B515" s="113"/>
      <c r="C515" s="108" t="s">
        <v>26</v>
      </c>
      <c r="D515" s="26"/>
      <c r="E515" s="26"/>
      <c r="F515" s="26"/>
      <c r="G515" s="218">
        <f>SUMIFS('III. Išlaidos'!$N:$N,'III. Išlaidos'!$B:$B,$B$502,'III. Išlaidos'!$C:$C,C515,'III. Išlaidos'!$F:$F,"sąskaita")</f>
        <v>0</v>
      </c>
      <c r="H515" s="219">
        <f t="shared" si="123"/>
        <v>0</v>
      </c>
      <c r="I515" s="220">
        <f t="shared" si="124"/>
        <v>0</v>
      </c>
      <c r="J515" s="220">
        <f t="shared" si="125"/>
        <v>0</v>
      </c>
      <c r="K515" s="21"/>
      <c r="L515" s="40"/>
    </row>
    <row r="516" spans="1:12" ht="24" hidden="1" customHeight="1" outlineLevel="1" x14ac:dyDescent="0.25">
      <c r="A516" s="132"/>
      <c r="B516" s="113"/>
      <c r="C516" s="108" t="s">
        <v>27</v>
      </c>
      <c r="D516" s="26"/>
      <c r="E516" s="26"/>
      <c r="F516" s="26"/>
      <c r="G516" s="218">
        <f>SUMIFS('III. Išlaidos'!$N:$N,'III. Išlaidos'!$B:$B,$B$502,'III. Išlaidos'!$C:$C,C516,'III. Išlaidos'!$F:$F,"sąskaita")</f>
        <v>0</v>
      </c>
      <c r="H516" s="219">
        <f t="shared" si="123"/>
        <v>0</v>
      </c>
      <c r="I516" s="220">
        <f t="shared" si="124"/>
        <v>0</v>
      </c>
      <c r="J516" s="220">
        <f t="shared" si="125"/>
        <v>0</v>
      </c>
      <c r="K516" s="21"/>
      <c r="L516" s="40"/>
    </row>
    <row r="517" spans="1:12" ht="24" hidden="1" customHeight="1" outlineLevel="1" x14ac:dyDescent="0.25">
      <c r="A517" s="132"/>
      <c r="B517" s="114"/>
      <c r="C517" s="110" t="s">
        <v>28</v>
      </c>
      <c r="D517" s="36"/>
      <c r="E517" s="36"/>
      <c r="F517" s="36"/>
      <c r="G517" s="218">
        <f>SUMIFS('III. Išlaidos'!$N:$N,'III. Išlaidos'!$B:$B,$B$502,'III. Išlaidos'!$C:$C,C517,'III. Išlaidos'!$F:$F,"sąskaita")</f>
        <v>0</v>
      </c>
      <c r="H517" s="219">
        <f t="shared" si="123"/>
        <v>0</v>
      </c>
      <c r="I517" s="221">
        <f t="shared" si="124"/>
        <v>0</v>
      </c>
      <c r="J517" s="221">
        <f t="shared" si="125"/>
        <v>0</v>
      </c>
      <c r="K517" s="21"/>
      <c r="L517" s="40"/>
    </row>
    <row r="518" spans="1:12" ht="19.5" hidden="1" customHeight="1" outlineLevel="1" x14ac:dyDescent="0.25">
      <c r="A518" s="129" t="s">
        <v>212</v>
      </c>
      <c r="B518" s="130"/>
      <c r="C518" s="131"/>
      <c r="D518" s="7">
        <f>SUM(D502:D517)</f>
        <v>0</v>
      </c>
      <c r="E518" s="7">
        <f>SUM(E502:E517)</f>
        <v>0</v>
      </c>
      <c r="F518" s="7">
        <f>SUM(F502:F517)</f>
        <v>0</v>
      </c>
      <c r="G518" s="225">
        <f>SUM(G502:G517)</f>
        <v>0</v>
      </c>
      <c r="H518" s="225">
        <f>SUM(H502:H517)</f>
        <v>0</v>
      </c>
      <c r="I518" s="225">
        <f t="shared" ref="I518:J518" si="126">SUM(I502:I517)</f>
        <v>0</v>
      </c>
      <c r="J518" s="225">
        <f t="shared" si="126"/>
        <v>0</v>
      </c>
      <c r="K518" s="8"/>
      <c r="L518" s="8"/>
    </row>
    <row r="519" spans="1:12" ht="24" hidden="1" customHeight="1" outlineLevel="1" x14ac:dyDescent="0.25">
      <c r="A519" s="132">
        <v>31</v>
      </c>
      <c r="B519" s="112" t="str">
        <f>IF('I. Priedangų sąrašas'!B35="","",'I. Priedangų sąrašas'!B35)</f>
        <v/>
      </c>
      <c r="C519" s="106" t="s">
        <v>0</v>
      </c>
      <c r="D519" s="32"/>
      <c r="E519" s="32"/>
      <c r="F519" s="30"/>
      <c r="G519" s="218">
        <f>SUMIFS('III. Išlaidos'!$N:$N,'III. Išlaidos'!$B:$B,$B$519,'III. Išlaidos'!$C:$C,C519,'III. Išlaidos'!$F:$F,"sąskaita")</f>
        <v>0</v>
      </c>
      <c r="H519" s="219">
        <f t="shared" ref="H519:H534" si="127">F519+G519</f>
        <v>0</v>
      </c>
      <c r="I519" s="219">
        <f>D519-H519</f>
        <v>0</v>
      </c>
      <c r="J519" s="219">
        <f>E519-H519</f>
        <v>0</v>
      </c>
      <c r="K519" s="21"/>
      <c r="L519" s="40"/>
    </row>
    <row r="520" spans="1:12" ht="24" hidden="1" customHeight="1" outlineLevel="1" x14ac:dyDescent="0.25">
      <c r="A520" s="132"/>
      <c r="B520" s="113" t="str">
        <f>IF('I. Priedangų sąrašas'!C35="","",'I. Priedangų sąrašas'!C35)</f>
        <v/>
      </c>
      <c r="C520" s="108" t="s">
        <v>5</v>
      </c>
      <c r="D520" s="26"/>
      <c r="E520" s="26"/>
      <c r="F520" s="26"/>
      <c r="G520" s="218">
        <f>SUMIFS('III. Išlaidos'!$N:$N,'III. Išlaidos'!$B:$B,$B$519,'III. Išlaidos'!$C:$C,C520,'III. Išlaidos'!$F:$F,"sąskaita")</f>
        <v>0</v>
      </c>
      <c r="H520" s="219">
        <f t="shared" si="127"/>
        <v>0</v>
      </c>
      <c r="I520" s="220">
        <f t="shared" ref="I520:I534" si="128">D520-H520</f>
        <v>0</v>
      </c>
      <c r="J520" s="220">
        <f t="shared" ref="J520:J534" si="129">E520-H520</f>
        <v>0</v>
      </c>
      <c r="K520" s="21"/>
      <c r="L520" s="40"/>
    </row>
    <row r="521" spans="1:12" ht="24" hidden="1" customHeight="1" outlineLevel="1" x14ac:dyDescent="0.25">
      <c r="A521" s="132"/>
      <c r="B521" s="113"/>
      <c r="C521" s="108" t="s">
        <v>10</v>
      </c>
      <c r="D521" s="26"/>
      <c r="E521" s="26"/>
      <c r="F521" s="26"/>
      <c r="G521" s="218">
        <f>SUMIFS('III. Išlaidos'!$N:$N,'III. Išlaidos'!$B:$B,$B$519,'III. Išlaidos'!$C:$C,C521,'III. Išlaidos'!$F:$F,"sąskaita")</f>
        <v>0</v>
      </c>
      <c r="H521" s="219">
        <f t="shared" si="127"/>
        <v>0</v>
      </c>
      <c r="I521" s="220">
        <f t="shared" si="128"/>
        <v>0</v>
      </c>
      <c r="J521" s="220">
        <f t="shared" si="129"/>
        <v>0</v>
      </c>
      <c r="K521" s="21"/>
      <c r="L521" s="40"/>
    </row>
    <row r="522" spans="1:12" ht="24" hidden="1" customHeight="1" outlineLevel="1" x14ac:dyDescent="0.25">
      <c r="A522" s="132"/>
      <c r="B522" s="113"/>
      <c r="C522" s="108" t="s">
        <v>13</v>
      </c>
      <c r="D522" s="26"/>
      <c r="E522" s="26"/>
      <c r="F522" s="26"/>
      <c r="G522" s="218">
        <f>SUMIFS('III. Išlaidos'!$N:$N,'III. Išlaidos'!$B:$B,$B$519,'III. Išlaidos'!$C:$C,C522,'III. Išlaidos'!$F:$F,"sąskaita")</f>
        <v>0</v>
      </c>
      <c r="H522" s="219">
        <f t="shared" si="127"/>
        <v>0</v>
      </c>
      <c r="I522" s="219">
        <f t="shared" si="128"/>
        <v>0</v>
      </c>
      <c r="J522" s="219">
        <f t="shared" si="129"/>
        <v>0</v>
      </c>
      <c r="K522" s="21"/>
      <c r="L522" s="40"/>
    </row>
    <row r="523" spans="1:12" ht="24" hidden="1" customHeight="1" outlineLevel="1" x14ac:dyDescent="0.25">
      <c r="A523" s="132"/>
      <c r="B523" s="113"/>
      <c r="C523" s="108" t="s">
        <v>16</v>
      </c>
      <c r="D523" s="26"/>
      <c r="E523" s="26"/>
      <c r="F523" s="26"/>
      <c r="G523" s="218">
        <f>SUMIFS('III. Išlaidos'!$N:$N,'III. Išlaidos'!$B:$B,$B$519,'III. Išlaidos'!$C:$C,C523,'III. Išlaidos'!$F:$F,"sąskaita")</f>
        <v>0</v>
      </c>
      <c r="H523" s="219">
        <f t="shared" si="127"/>
        <v>0</v>
      </c>
      <c r="I523" s="219">
        <f t="shared" si="128"/>
        <v>0</v>
      </c>
      <c r="J523" s="219">
        <f t="shared" si="129"/>
        <v>0</v>
      </c>
      <c r="K523" s="21"/>
      <c r="L523" s="40"/>
    </row>
    <row r="524" spans="1:12" ht="24" hidden="1" customHeight="1" outlineLevel="1" x14ac:dyDescent="0.25">
      <c r="A524" s="132"/>
      <c r="B524" s="113"/>
      <c r="C524" s="108" t="s">
        <v>18</v>
      </c>
      <c r="D524" s="26"/>
      <c r="E524" s="26"/>
      <c r="F524" s="26"/>
      <c r="G524" s="218">
        <f>SUMIFS('III. Išlaidos'!$N:$N,'III. Išlaidos'!$B:$B,$B$519,'III. Išlaidos'!$C:$C,C524,'III. Išlaidos'!$F:$F,"sąskaita")</f>
        <v>0</v>
      </c>
      <c r="H524" s="219">
        <f t="shared" si="127"/>
        <v>0</v>
      </c>
      <c r="I524" s="219">
        <f t="shared" si="128"/>
        <v>0</v>
      </c>
      <c r="J524" s="219">
        <f t="shared" si="129"/>
        <v>0</v>
      </c>
      <c r="K524" s="21"/>
      <c r="L524" s="40"/>
    </row>
    <row r="525" spans="1:12" ht="24" hidden="1" customHeight="1" outlineLevel="1" x14ac:dyDescent="0.25">
      <c r="A525" s="132"/>
      <c r="B525" s="113"/>
      <c r="C525" s="108" t="s">
        <v>19</v>
      </c>
      <c r="D525" s="26"/>
      <c r="E525" s="26"/>
      <c r="F525" s="26"/>
      <c r="G525" s="218">
        <f>SUMIFS('III. Išlaidos'!$N:$N,'III. Išlaidos'!$B:$B,$B$519,'III. Išlaidos'!$C:$C,C525,'III. Išlaidos'!$F:$F,"sąskaita")</f>
        <v>0</v>
      </c>
      <c r="H525" s="219">
        <f t="shared" si="127"/>
        <v>0</v>
      </c>
      <c r="I525" s="219">
        <f t="shared" si="128"/>
        <v>0</v>
      </c>
      <c r="J525" s="219">
        <f t="shared" si="129"/>
        <v>0</v>
      </c>
      <c r="K525" s="21"/>
      <c r="L525" s="40"/>
    </row>
    <row r="526" spans="1:12" ht="24" hidden="1" customHeight="1" outlineLevel="1" x14ac:dyDescent="0.25">
      <c r="A526" s="132"/>
      <c r="B526" s="113"/>
      <c r="C526" s="108" t="s">
        <v>20</v>
      </c>
      <c r="D526" s="26"/>
      <c r="E526" s="26"/>
      <c r="F526" s="26"/>
      <c r="G526" s="218">
        <f>SUMIFS('III. Išlaidos'!$N:$N,'III. Išlaidos'!$B:$B,$B$519,'III. Išlaidos'!$C:$C,C526,'III. Išlaidos'!$F:$F,"sąskaita")</f>
        <v>0</v>
      </c>
      <c r="H526" s="219">
        <f t="shared" si="127"/>
        <v>0</v>
      </c>
      <c r="I526" s="219">
        <f>D526-H526</f>
        <v>0</v>
      </c>
      <c r="J526" s="219">
        <f t="shared" si="129"/>
        <v>0</v>
      </c>
      <c r="K526" s="21"/>
      <c r="L526" s="40"/>
    </row>
    <row r="527" spans="1:12" ht="24" hidden="1" customHeight="1" outlineLevel="1" x14ac:dyDescent="0.25">
      <c r="A527" s="132"/>
      <c r="B527" s="113"/>
      <c r="C527" s="108" t="s">
        <v>21</v>
      </c>
      <c r="D527" s="26"/>
      <c r="E527" s="26"/>
      <c r="F527" s="26"/>
      <c r="G527" s="218">
        <f>SUMIFS('III. Išlaidos'!$N:$N,'III. Išlaidos'!$B:$B,$B$519,'III. Išlaidos'!$C:$C,C527,'III. Išlaidos'!$F:$F,"sąskaita")</f>
        <v>0</v>
      </c>
      <c r="H527" s="219">
        <f t="shared" si="127"/>
        <v>0</v>
      </c>
      <c r="I527" s="219">
        <f t="shared" si="128"/>
        <v>0</v>
      </c>
      <c r="J527" s="219">
        <f t="shared" si="129"/>
        <v>0</v>
      </c>
      <c r="K527" s="21"/>
      <c r="L527" s="40"/>
    </row>
    <row r="528" spans="1:12" ht="24" hidden="1" customHeight="1" outlineLevel="1" x14ac:dyDescent="0.25">
      <c r="A528" s="132"/>
      <c r="B528" s="113"/>
      <c r="C528" s="108" t="s">
        <v>22</v>
      </c>
      <c r="D528" s="26"/>
      <c r="E528" s="26"/>
      <c r="F528" s="26"/>
      <c r="G528" s="218">
        <f>SUMIFS('III. Išlaidos'!$N:$N,'III. Išlaidos'!$B:$B,$B$519,'III. Išlaidos'!$C:$C,C528,'III. Išlaidos'!$F:$F,"sąskaita")</f>
        <v>0</v>
      </c>
      <c r="H528" s="219">
        <f t="shared" si="127"/>
        <v>0</v>
      </c>
      <c r="I528" s="219">
        <f t="shared" si="128"/>
        <v>0</v>
      </c>
      <c r="J528" s="219">
        <f t="shared" si="129"/>
        <v>0</v>
      </c>
      <c r="K528" s="21"/>
      <c r="L528" s="40"/>
    </row>
    <row r="529" spans="1:12" ht="24" hidden="1" customHeight="1" outlineLevel="1" x14ac:dyDescent="0.25">
      <c r="A529" s="132"/>
      <c r="B529" s="113"/>
      <c r="C529" s="108" t="s">
        <v>23</v>
      </c>
      <c r="D529" s="26"/>
      <c r="E529" s="26"/>
      <c r="F529" s="26"/>
      <c r="G529" s="218">
        <f>SUMIFS('III. Išlaidos'!$N:$N,'III. Išlaidos'!$B:$B,$B$519,'III. Išlaidos'!$C:$C,C529,'III. Išlaidos'!$F:$F,"sąskaita")</f>
        <v>0</v>
      </c>
      <c r="H529" s="219">
        <f t="shared" si="127"/>
        <v>0</v>
      </c>
      <c r="I529" s="220">
        <f t="shared" si="128"/>
        <v>0</v>
      </c>
      <c r="J529" s="220">
        <f t="shared" si="129"/>
        <v>0</v>
      </c>
      <c r="K529" s="21"/>
      <c r="L529" s="40"/>
    </row>
    <row r="530" spans="1:12" ht="24" hidden="1" customHeight="1" outlineLevel="1" x14ac:dyDescent="0.25">
      <c r="A530" s="132"/>
      <c r="B530" s="113"/>
      <c r="C530" s="108" t="s">
        <v>24</v>
      </c>
      <c r="D530" s="26"/>
      <c r="E530" s="26"/>
      <c r="F530" s="26"/>
      <c r="G530" s="218">
        <f>SUMIFS('III. Išlaidos'!$N:$N,'III. Išlaidos'!$B:$B,$B$519,'III. Išlaidos'!$C:$C,C530,'III. Išlaidos'!$F:$F,"sąskaita")</f>
        <v>0</v>
      </c>
      <c r="H530" s="219">
        <f t="shared" si="127"/>
        <v>0</v>
      </c>
      <c r="I530" s="220">
        <f t="shared" si="128"/>
        <v>0</v>
      </c>
      <c r="J530" s="220">
        <f t="shared" si="129"/>
        <v>0</v>
      </c>
      <c r="K530" s="21"/>
      <c r="L530" s="40"/>
    </row>
    <row r="531" spans="1:12" ht="24" hidden="1" customHeight="1" outlineLevel="1" x14ac:dyDescent="0.25">
      <c r="A531" s="132"/>
      <c r="B531" s="113"/>
      <c r="C531" s="108" t="s">
        <v>25</v>
      </c>
      <c r="D531" s="26"/>
      <c r="E531" s="26"/>
      <c r="F531" s="26"/>
      <c r="G531" s="218">
        <f>SUMIFS('III. Išlaidos'!$N:$N,'III. Išlaidos'!$B:$B,$B$519,'III. Išlaidos'!$C:$C,C531,'III. Išlaidos'!$F:$F,"sąskaita")</f>
        <v>0</v>
      </c>
      <c r="H531" s="219">
        <f t="shared" si="127"/>
        <v>0</v>
      </c>
      <c r="I531" s="220">
        <f t="shared" si="128"/>
        <v>0</v>
      </c>
      <c r="J531" s="220">
        <f t="shared" si="129"/>
        <v>0</v>
      </c>
      <c r="K531" s="21"/>
      <c r="L531" s="40"/>
    </row>
    <row r="532" spans="1:12" ht="24" hidden="1" customHeight="1" outlineLevel="1" x14ac:dyDescent="0.25">
      <c r="A532" s="132"/>
      <c r="B532" s="113"/>
      <c r="C532" s="108" t="s">
        <v>26</v>
      </c>
      <c r="D532" s="26"/>
      <c r="E532" s="26"/>
      <c r="F532" s="26"/>
      <c r="G532" s="218">
        <f>SUMIFS('III. Išlaidos'!$N:$N,'III. Išlaidos'!$B:$B,$B$519,'III. Išlaidos'!$C:$C,C532,'III. Išlaidos'!$F:$F,"sąskaita")</f>
        <v>0</v>
      </c>
      <c r="H532" s="219">
        <f t="shared" si="127"/>
        <v>0</v>
      </c>
      <c r="I532" s="220">
        <f t="shared" si="128"/>
        <v>0</v>
      </c>
      <c r="J532" s="220">
        <f t="shared" si="129"/>
        <v>0</v>
      </c>
      <c r="K532" s="21"/>
      <c r="L532" s="40"/>
    </row>
    <row r="533" spans="1:12" ht="24" hidden="1" customHeight="1" outlineLevel="1" x14ac:dyDescent="0.25">
      <c r="A533" s="132"/>
      <c r="B533" s="113"/>
      <c r="C533" s="108" t="s">
        <v>27</v>
      </c>
      <c r="D533" s="26"/>
      <c r="E533" s="26"/>
      <c r="F533" s="26"/>
      <c r="G533" s="218">
        <f>SUMIFS('III. Išlaidos'!$N:$N,'III. Išlaidos'!$B:$B,$B$519,'III. Išlaidos'!$C:$C,C533,'III. Išlaidos'!$F:$F,"sąskaita")</f>
        <v>0</v>
      </c>
      <c r="H533" s="219">
        <f t="shared" si="127"/>
        <v>0</v>
      </c>
      <c r="I533" s="220">
        <f t="shared" si="128"/>
        <v>0</v>
      </c>
      <c r="J533" s="220">
        <f t="shared" si="129"/>
        <v>0</v>
      </c>
      <c r="K533" s="21"/>
      <c r="L533" s="40"/>
    </row>
    <row r="534" spans="1:12" ht="24" hidden="1" customHeight="1" outlineLevel="1" x14ac:dyDescent="0.25">
      <c r="A534" s="132"/>
      <c r="B534" s="114"/>
      <c r="C534" s="110" t="s">
        <v>28</v>
      </c>
      <c r="D534" s="36"/>
      <c r="E534" s="36"/>
      <c r="F534" s="36"/>
      <c r="G534" s="218">
        <f>SUMIFS('III. Išlaidos'!$N:$N,'III. Išlaidos'!$B:$B,$B$519,'III. Išlaidos'!$C:$C,C534,'III. Išlaidos'!$F:$F,"sąskaita")</f>
        <v>0</v>
      </c>
      <c r="H534" s="219">
        <f t="shared" si="127"/>
        <v>0</v>
      </c>
      <c r="I534" s="221">
        <f t="shared" si="128"/>
        <v>0</v>
      </c>
      <c r="J534" s="221">
        <f t="shared" si="129"/>
        <v>0</v>
      </c>
      <c r="K534" s="21"/>
      <c r="L534" s="40"/>
    </row>
    <row r="535" spans="1:12" ht="19.5" hidden="1" customHeight="1" outlineLevel="1" x14ac:dyDescent="0.25">
      <c r="A535" s="129" t="s">
        <v>213</v>
      </c>
      <c r="B535" s="130"/>
      <c r="C535" s="131"/>
      <c r="D535" s="7">
        <f>SUM(D519:D534)</f>
        <v>0</v>
      </c>
      <c r="E535" s="7">
        <f>SUM(E519:E534)</f>
        <v>0</v>
      </c>
      <c r="F535" s="7">
        <f>SUM(F519:F534)</f>
        <v>0</v>
      </c>
      <c r="G535" s="225">
        <f>SUM(G519:G534)</f>
        <v>0</v>
      </c>
      <c r="H535" s="225">
        <f>SUM(H519:H534)</f>
        <v>0</v>
      </c>
      <c r="I535" s="225">
        <f t="shared" ref="I535:J535" si="130">SUM(I519:I534)</f>
        <v>0</v>
      </c>
      <c r="J535" s="225">
        <f t="shared" si="130"/>
        <v>0</v>
      </c>
      <c r="K535" s="8"/>
      <c r="L535" s="8"/>
    </row>
    <row r="536" spans="1:12" ht="19.5" hidden="1" customHeight="1" outlineLevel="1" x14ac:dyDescent="0.25">
      <c r="A536" s="132">
        <v>32</v>
      </c>
      <c r="B536" s="112" t="str">
        <f>IF('I. Priedangų sąrašas'!B36="","",'I. Priedangų sąrašas'!B36)</f>
        <v/>
      </c>
      <c r="C536" s="106" t="s">
        <v>0</v>
      </c>
      <c r="D536" s="32"/>
      <c r="E536" s="32"/>
      <c r="F536" s="30"/>
      <c r="G536" s="218">
        <f>SUMIFS('III. Išlaidos'!$N:$N,'III. Išlaidos'!$B:$B,$B$536,'III. Išlaidos'!$C:$C,C536,'III. Išlaidos'!$F:$F,"sąskaita")</f>
        <v>0</v>
      </c>
      <c r="H536" s="219">
        <f t="shared" ref="H536:H551" si="131">F536+G536</f>
        <v>0</v>
      </c>
      <c r="I536" s="219">
        <f>D536-H536</f>
        <v>0</v>
      </c>
      <c r="J536" s="219">
        <f>E536-H536</f>
        <v>0</v>
      </c>
      <c r="K536" s="21"/>
      <c r="L536" s="40"/>
    </row>
    <row r="537" spans="1:12" ht="19.5" hidden="1" customHeight="1" outlineLevel="1" x14ac:dyDescent="0.25">
      <c r="A537" s="132"/>
      <c r="B537" s="113" t="str">
        <f>IF('I. Priedangų sąrašas'!C36="","",'I. Priedangų sąrašas'!C36)</f>
        <v/>
      </c>
      <c r="C537" s="108" t="s">
        <v>5</v>
      </c>
      <c r="D537" s="26"/>
      <c r="E537" s="26"/>
      <c r="F537" s="26"/>
      <c r="G537" s="218">
        <f>SUMIFS('III. Išlaidos'!$N:$N,'III. Išlaidos'!$B:$B,$B$536,'III. Išlaidos'!$C:$C,C537,'III. Išlaidos'!$F:$F,"sąskaita")</f>
        <v>0</v>
      </c>
      <c r="H537" s="219">
        <f t="shared" si="131"/>
        <v>0</v>
      </c>
      <c r="I537" s="220">
        <f t="shared" ref="I537:I551" si="132">D537-H537</f>
        <v>0</v>
      </c>
      <c r="J537" s="220">
        <f t="shared" ref="J537:J551" si="133">E537-H537</f>
        <v>0</v>
      </c>
      <c r="K537" s="21"/>
      <c r="L537" s="40"/>
    </row>
    <row r="538" spans="1:12" ht="19.5" hidden="1" customHeight="1" outlineLevel="1" x14ac:dyDescent="0.25">
      <c r="A538" s="132"/>
      <c r="B538" s="113"/>
      <c r="C538" s="108" t="s">
        <v>10</v>
      </c>
      <c r="D538" s="26"/>
      <c r="E538" s="26"/>
      <c r="F538" s="26"/>
      <c r="G538" s="218">
        <f>SUMIFS('III. Išlaidos'!$N:$N,'III. Išlaidos'!$B:$B,$B$536,'III. Išlaidos'!$C:$C,C538,'III. Išlaidos'!$F:$F,"sąskaita")</f>
        <v>0</v>
      </c>
      <c r="H538" s="219">
        <f t="shared" si="131"/>
        <v>0</v>
      </c>
      <c r="I538" s="220">
        <f t="shared" si="132"/>
        <v>0</v>
      </c>
      <c r="J538" s="220">
        <f t="shared" si="133"/>
        <v>0</v>
      </c>
      <c r="K538" s="21"/>
      <c r="L538" s="40"/>
    </row>
    <row r="539" spans="1:12" ht="19.5" hidden="1" customHeight="1" outlineLevel="1" x14ac:dyDescent="0.25">
      <c r="A539" s="132"/>
      <c r="B539" s="113"/>
      <c r="C539" s="108" t="s">
        <v>13</v>
      </c>
      <c r="D539" s="26"/>
      <c r="E539" s="26"/>
      <c r="F539" s="26"/>
      <c r="G539" s="218">
        <f>SUMIFS('III. Išlaidos'!$N:$N,'III. Išlaidos'!$B:$B,$B$536,'III. Išlaidos'!$C:$C,C539,'III. Išlaidos'!$F:$F,"sąskaita")</f>
        <v>0</v>
      </c>
      <c r="H539" s="219">
        <f t="shared" si="131"/>
        <v>0</v>
      </c>
      <c r="I539" s="219">
        <f t="shared" si="132"/>
        <v>0</v>
      </c>
      <c r="J539" s="219">
        <f t="shared" si="133"/>
        <v>0</v>
      </c>
      <c r="K539" s="21"/>
      <c r="L539" s="40"/>
    </row>
    <row r="540" spans="1:12" ht="19.5" hidden="1" customHeight="1" outlineLevel="1" x14ac:dyDescent="0.25">
      <c r="A540" s="132"/>
      <c r="B540" s="113"/>
      <c r="C540" s="108" t="s">
        <v>16</v>
      </c>
      <c r="D540" s="26"/>
      <c r="E540" s="26"/>
      <c r="F540" s="26"/>
      <c r="G540" s="218">
        <f>SUMIFS('III. Išlaidos'!$N:$N,'III. Išlaidos'!$B:$B,$B$536,'III. Išlaidos'!$C:$C,C540,'III. Išlaidos'!$F:$F,"sąskaita")</f>
        <v>0</v>
      </c>
      <c r="H540" s="219">
        <f t="shared" si="131"/>
        <v>0</v>
      </c>
      <c r="I540" s="219">
        <f t="shared" si="132"/>
        <v>0</v>
      </c>
      <c r="J540" s="219">
        <f t="shared" si="133"/>
        <v>0</v>
      </c>
      <c r="K540" s="21"/>
      <c r="L540" s="40"/>
    </row>
    <row r="541" spans="1:12" ht="19.5" hidden="1" customHeight="1" outlineLevel="1" x14ac:dyDescent="0.25">
      <c r="A541" s="132"/>
      <c r="B541" s="113"/>
      <c r="C541" s="108" t="s">
        <v>18</v>
      </c>
      <c r="D541" s="26"/>
      <c r="E541" s="26"/>
      <c r="F541" s="26"/>
      <c r="G541" s="218">
        <f>SUMIFS('III. Išlaidos'!$N:$N,'III. Išlaidos'!$B:$B,$B$536,'III. Išlaidos'!$C:$C,C541,'III. Išlaidos'!$F:$F,"sąskaita")</f>
        <v>0</v>
      </c>
      <c r="H541" s="219">
        <f t="shared" si="131"/>
        <v>0</v>
      </c>
      <c r="I541" s="219">
        <f t="shared" si="132"/>
        <v>0</v>
      </c>
      <c r="J541" s="219">
        <f t="shared" si="133"/>
        <v>0</v>
      </c>
      <c r="K541" s="21"/>
      <c r="L541" s="40"/>
    </row>
    <row r="542" spans="1:12" ht="19.5" hidden="1" customHeight="1" outlineLevel="1" x14ac:dyDescent="0.25">
      <c r="A542" s="132"/>
      <c r="B542" s="113"/>
      <c r="C542" s="108" t="s">
        <v>19</v>
      </c>
      <c r="D542" s="26"/>
      <c r="E542" s="26"/>
      <c r="F542" s="26"/>
      <c r="G542" s="218">
        <f>SUMIFS('III. Išlaidos'!$N:$N,'III. Išlaidos'!$B:$B,$B$536,'III. Išlaidos'!$C:$C,C542,'III. Išlaidos'!$F:$F,"sąskaita")</f>
        <v>0</v>
      </c>
      <c r="H542" s="219">
        <f t="shared" si="131"/>
        <v>0</v>
      </c>
      <c r="I542" s="219">
        <f t="shared" si="132"/>
        <v>0</v>
      </c>
      <c r="J542" s="219">
        <f t="shared" si="133"/>
        <v>0</v>
      </c>
      <c r="K542" s="21"/>
      <c r="L542" s="40"/>
    </row>
    <row r="543" spans="1:12" ht="19.5" hidden="1" customHeight="1" outlineLevel="1" x14ac:dyDescent="0.25">
      <c r="A543" s="132"/>
      <c r="B543" s="113"/>
      <c r="C543" s="108" t="s">
        <v>20</v>
      </c>
      <c r="D543" s="26"/>
      <c r="E543" s="26"/>
      <c r="F543" s="26"/>
      <c r="G543" s="218">
        <f>SUMIFS('III. Išlaidos'!$N:$N,'III. Išlaidos'!$B:$B,$B$536,'III. Išlaidos'!$C:$C,C543,'III. Išlaidos'!$F:$F,"sąskaita")</f>
        <v>0</v>
      </c>
      <c r="H543" s="219">
        <f t="shared" si="131"/>
        <v>0</v>
      </c>
      <c r="I543" s="219">
        <f>D543-H543</f>
        <v>0</v>
      </c>
      <c r="J543" s="219">
        <f t="shared" si="133"/>
        <v>0</v>
      </c>
      <c r="K543" s="21"/>
      <c r="L543" s="40"/>
    </row>
    <row r="544" spans="1:12" ht="19.5" hidden="1" customHeight="1" outlineLevel="1" x14ac:dyDescent="0.25">
      <c r="A544" s="132"/>
      <c r="B544" s="113"/>
      <c r="C544" s="108" t="s">
        <v>21</v>
      </c>
      <c r="D544" s="26"/>
      <c r="E544" s="26"/>
      <c r="F544" s="26"/>
      <c r="G544" s="218">
        <f>SUMIFS('III. Išlaidos'!$N:$N,'III. Išlaidos'!$B:$B,$B$536,'III. Išlaidos'!$C:$C,C544,'III. Išlaidos'!$F:$F,"sąskaita")</f>
        <v>0</v>
      </c>
      <c r="H544" s="219">
        <f t="shared" si="131"/>
        <v>0</v>
      </c>
      <c r="I544" s="219">
        <f t="shared" si="132"/>
        <v>0</v>
      </c>
      <c r="J544" s="219">
        <f t="shared" si="133"/>
        <v>0</v>
      </c>
      <c r="K544" s="21"/>
      <c r="L544" s="40"/>
    </row>
    <row r="545" spans="1:12" ht="19.5" hidden="1" customHeight="1" outlineLevel="1" x14ac:dyDescent="0.25">
      <c r="A545" s="132"/>
      <c r="B545" s="113"/>
      <c r="C545" s="108" t="s">
        <v>22</v>
      </c>
      <c r="D545" s="26"/>
      <c r="E545" s="26"/>
      <c r="F545" s="26"/>
      <c r="G545" s="218">
        <f>SUMIFS('III. Išlaidos'!$N:$N,'III. Išlaidos'!$B:$B,$B$536,'III. Išlaidos'!$C:$C,C545,'III. Išlaidos'!$F:$F,"sąskaita")</f>
        <v>0</v>
      </c>
      <c r="H545" s="219">
        <f t="shared" si="131"/>
        <v>0</v>
      </c>
      <c r="I545" s="219">
        <f t="shared" si="132"/>
        <v>0</v>
      </c>
      <c r="J545" s="219">
        <f t="shared" si="133"/>
        <v>0</v>
      </c>
      <c r="K545" s="21"/>
      <c r="L545" s="40"/>
    </row>
    <row r="546" spans="1:12" ht="19.5" hidden="1" customHeight="1" outlineLevel="1" x14ac:dyDescent="0.25">
      <c r="A546" s="132"/>
      <c r="B546" s="113"/>
      <c r="C546" s="108" t="s">
        <v>23</v>
      </c>
      <c r="D546" s="26"/>
      <c r="E546" s="26"/>
      <c r="F546" s="26"/>
      <c r="G546" s="218">
        <f>SUMIFS('III. Išlaidos'!$N:$N,'III. Išlaidos'!$B:$B,$B$536,'III. Išlaidos'!$C:$C,C546,'III. Išlaidos'!$F:$F,"sąskaita")</f>
        <v>0</v>
      </c>
      <c r="H546" s="219">
        <f t="shared" si="131"/>
        <v>0</v>
      </c>
      <c r="I546" s="220">
        <f t="shared" si="132"/>
        <v>0</v>
      </c>
      <c r="J546" s="220">
        <f t="shared" si="133"/>
        <v>0</v>
      </c>
      <c r="K546" s="21"/>
      <c r="L546" s="40"/>
    </row>
    <row r="547" spans="1:12" ht="19.5" hidden="1" customHeight="1" outlineLevel="1" x14ac:dyDescent="0.25">
      <c r="A547" s="132"/>
      <c r="B547" s="113"/>
      <c r="C547" s="108" t="s">
        <v>24</v>
      </c>
      <c r="D547" s="26"/>
      <c r="E547" s="26"/>
      <c r="F547" s="26"/>
      <c r="G547" s="218">
        <f>SUMIFS('III. Išlaidos'!$N:$N,'III. Išlaidos'!$B:$B,$B$536,'III. Išlaidos'!$C:$C,C547,'III. Išlaidos'!$F:$F,"sąskaita")</f>
        <v>0</v>
      </c>
      <c r="H547" s="219">
        <f t="shared" si="131"/>
        <v>0</v>
      </c>
      <c r="I547" s="220">
        <f t="shared" si="132"/>
        <v>0</v>
      </c>
      <c r="J547" s="220">
        <f t="shared" si="133"/>
        <v>0</v>
      </c>
      <c r="K547" s="21"/>
      <c r="L547" s="40"/>
    </row>
    <row r="548" spans="1:12" ht="19.5" hidden="1" customHeight="1" outlineLevel="1" x14ac:dyDescent="0.25">
      <c r="A548" s="132"/>
      <c r="B548" s="113"/>
      <c r="C548" s="108" t="s">
        <v>25</v>
      </c>
      <c r="D548" s="26"/>
      <c r="E548" s="26"/>
      <c r="F548" s="26"/>
      <c r="G548" s="218">
        <f>SUMIFS('III. Išlaidos'!$N:$N,'III. Išlaidos'!$B:$B,$B$536,'III. Išlaidos'!$C:$C,C548,'III. Išlaidos'!$F:$F,"sąskaita")</f>
        <v>0</v>
      </c>
      <c r="H548" s="219">
        <f t="shared" si="131"/>
        <v>0</v>
      </c>
      <c r="I548" s="220">
        <f t="shared" si="132"/>
        <v>0</v>
      </c>
      <c r="J548" s="220">
        <f t="shared" si="133"/>
        <v>0</v>
      </c>
      <c r="K548" s="21"/>
      <c r="L548" s="40"/>
    </row>
    <row r="549" spans="1:12" ht="19.5" hidden="1" customHeight="1" outlineLevel="1" x14ac:dyDescent="0.25">
      <c r="A549" s="132"/>
      <c r="B549" s="113"/>
      <c r="C549" s="108" t="s">
        <v>26</v>
      </c>
      <c r="D549" s="26"/>
      <c r="E549" s="26"/>
      <c r="F549" s="26"/>
      <c r="G549" s="218">
        <f>SUMIFS('III. Išlaidos'!$N:$N,'III. Išlaidos'!$B:$B,$B$536,'III. Išlaidos'!$C:$C,C549,'III. Išlaidos'!$F:$F,"sąskaita")</f>
        <v>0</v>
      </c>
      <c r="H549" s="219">
        <f t="shared" si="131"/>
        <v>0</v>
      </c>
      <c r="I549" s="220">
        <f t="shared" si="132"/>
        <v>0</v>
      </c>
      <c r="J549" s="220">
        <f t="shared" si="133"/>
        <v>0</v>
      </c>
      <c r="K549" s="21"/>
      <c r="L549" s="40"/>
    </row>
    <row r="550" spans="1:12" ht="19.5" hidden="1" customHeight="1" outlineLevel="1" x14ac:dyDescent="0.25">
      <c r="A550" s="132"/>
      <c r="B550" s="113"/>
      <c r="C550" s="108" t="s">
        <v>27</v>
      </c>
      <c r="D550" s="26"/>
      <c r="E550" s="26"/>
      <c r="F550" s="26"/>
      <c r="G550" s="218">
        <f>SUMIFS('III. Išlaidos'!$N:$N,'III. Išlaidos'!$B:$B,$B$536,'III. Išlaidos'!$C:$C,C550,'III. Išlaidos'!$F:$F,"sąskaita")</f>
        <v>0</v>
      </c>
      <c r="H550" s="219">
        <f t="shared" si="131"/>
        <v>0</v>
      </c>
      <c r="I550" s="220">
        <f t="shared" si="132"/>
        <v>0</v>
      </c>
      <c r="J550" s="220">
        <f t="shared" si="133"/>
        <v>0</v>
      </c>
      <c r="K550" s="21"/>
      <c r="L550" s="40"/>
    </row>
    <row r="551" spans="1:12" ht="19.5" hidden="1" customHeight="1" outlineLevel="1" x14ac:dyDescent="0.25">
      <c r="A551" s="132"/>
      <c r="B551" s="114"/>
      <c r="C551" s="110" t="s">
        <v>28</v>
      </c>
      <c r="D551" s="36"/>
      <c r="E551" s="36"/>
      <c r="F551" s="36"/>
      <c r="G551" s="218">
        <f>SUMIFS('III. Išlaidos'!$N:$N,'III. Išlaidos'!$B:$B,$B$536,'III. Išlaidos'!$C:$C,C551,'III. Išlaidos'!$F:$F,"sąskaita")</f>
        <v>0</v>
      </c>
      <c r="H551" s="219">
        <f t="shared" si="131"/>
        <v>0</v>
      </c>
      <c r="I551" s="221">
        <f t="shared" si="132"/>
        <v>0</v>
      </c>
      <c r="J551" s="221">
        <f t="shared" si="133"/>
        <v>0</v>
      </c>
      <c r="K551" s="21"/>
      <c r="L551" s="40"/>
    </row>
    <row r="552" spans="1:12" ht="19.5" hidden="1" customHeight="1" outlineLevel="1" x14ac:dyDescent="0.25">
      <c r="A552" s="129" t="s">
        <v>214</v>
      </c>
      <c r="B552" s="130"/>
      <c r="C552" s="131"/>
      <c r="D552" s="7">
        <f>SUM(D536:D551)</f>
        <v>0</v>
      </c>
      <c r="E552" s="7">
        <f>SUM(E536:E551)</f>
        <v>0</v>
      </c>
      <c r="F552" s="7">
        <f>SUM(F536:F551)</f>
        <v>0</v>
      </c>
      <c r="G552" s="225">
        <f>SUM(G536:G551)</f>
        <v>0</v>
      </c>
      <c r="H552" s="225">
        <f>SUM(H536:H551)</f>
        <v>0</v>
      </c>
      <c r="I552" s="225">
        <f t="shared" ref="I552:J552" si="134">SUM(I536:I551)</f>
        <v>0</v>
      </c>
      <c r="J552" s="225">
        <f t="shared" si="134"/>
        <v>0</v>
      </c>
      <c r="K552" s="8"/>
      <c r="L552" s="8"/>
    </row>
    <row r="553" spans="1:12" ht="19.5" hidden="1" customHeight="1" outlineLevel="1" x14ac:dyDescent="0.25">
      <c r="A553" s="132">
        <v>33</v>
      </c>
      <c r="B553" s="112" t="str">
        <f>IF('I. Priedangų sąrašas'!B37="","",'I. Priedangų sąrašas'!B37)</f>
        <v/>
      </c>
      <c r="C553" s="106" t="s">
        <v>0</v>
      </c>
      <c r="D553" s="32"/>
      <c r="E553" s="32"/>
      <c r="F553" s="30"/>
      <c r="G553" s="218">
        <f>SUMIFS('III. Išlaidos'!$N:$N,'III. Išlaidos'!$B:$B,$B$553,'III. Išlaidos'!$C:$C,C553,'III. Išlaidos'!$F:$F,"sąskaita")</f>
        <v>0</v>
      </c>
      <c r="H553" s="219">
        <f t="shared" ref="H553:H568" si="135">F553+G553</f>
        <v>0</v>
      </c>
      <c r="I553" s="219">
        <f>D553-H553</f>
        <v>0</v>
      </c>
      <c r="J553" s="219">
        <f>E553-H553</f>
        <v>0</v>
      </c>
      <c r="K553" s="21"/>
      <c r="L553" s="40"/>
    </row>
    <row r="554" spans="1:12" ht="19.5" hidden="1" customHeight="1" outlineLevel="1" x14ac:dyDescent="0.25">
      <c r="A554" s="132"/>
      <c r="B554" s="113" t="str">
        <f>IF('I. Priedangų sąrašas'!C37="","",'I. Priedangų sąrašas'!C37)</f>
        <v/>
      </c>
      <c r="C554" s="108" t="s">
        <v>5</v>
      </c>
      <c r="D554" s="26"/>
      <c r="E554" s="26"/>
      <c r="F554" s="26"/>
      <c r="G554" s="218">
        <f>SUMIFS('III. Išlaidos'!$N:$N,'III. Išlaidos'!$B:$B,$B$553,'III. Išlaidos'!$C:$C,C554,'III. Išlaidos'!$F:$F,"sąskaita")</f>
        <v>0</v>
      </c>
      <c r="H554" s="219">
        <f t="shared" si="135"/>
        <v>0</v>
      </c>
      <c r="I554" s="220">
        <f t="shared" ref="I554:I568" si="136">D554-H554</f>
        <v>0</v>
      </c>
      <c r="J554" s="220">
        <f t="shared" ref="J554:J568" si="137">E554-H554</f>
        <v>0</v>
      </c>
      <c r="K554" s="21"/>
      <c r="L554" s="40"/>
    </row>
    <row r="555" spans="1:12" ht="19.5" hidden="1" customHeight="1" outlineLevel="1" x14ac:dyDescent="0.25">
      <c r="A555" s="132"/>
      <c r="B555" s="113"/>
      <c r="C555" s="108" t="s">
        <v>10</v>
      </c>
      <c r="D555" s="26"/>
      <c r="E555" s="26"/>
      <c r="F555" s="26"/>
      <c r="G555" s="218">
        <f>SUMIFS('III. Išlaidos'!$N:$N,'III. Išlaidos'!$B:$B,$B$553,'III. Išlaidos'!$C:$C,C555,'III. Išlaidos'!$F:$F,"sąskaita")</f>
        <v>0</v>
      </c>
      <c r="H555" s="219">
        <f t="shared" si="135"/>
        <v>0</v>
      </c>
      <c r="I555" s="220">
        <f t="shared" si="136"/>
        <v>0</v>
      </c>
      <c r="J555" s="220">
        <f t="shared" si="137"/>
        <v>0</v>
      </c>
      <c r="K555" s="21"/>
      <c r="L555" s="40"/>
    </row>
    <row r="556" spans="1:12" ht="19.5" hidden="1" customHeight="1" outlineLevel="1" x14ac:dyDescent="0.25">
      <c r="A556" s="132"/>
      <c r="B556" s="113"/>
      <c r="C556" s="108" t="s">
        <v>13</v>
      </c>
      <c r="D556" s="26"/>
      <c r="E556" s="26"/>
      <c r="F556" s="26"/>
      <c r="G556" s="218">
        <f>SUMIFS('III. Išlaidos'!$N:$N,'III. Išlaidos'!$B:$B,$B$553,'III. Išlaidos'!$C:$C,C556,'III. Išlaidos'!$F:$F,"sąskaita")</f>
        <v>0</v>
      </c>
      <c r="H556" s="219">
        <f t="shared" si="135"/>
        <v>0</v>
      </c>
      <c r="I556" s="219">
        <f t="shared" si="136"/>
        <v>0</v>
      </c>
      <c r="J556" s="219">
        <f t="shared" si="137"/>
        <v>0</v>
      </c>
      <c r="K556" s="21"/>
      <c r="L556" s="40"/>
    </row>
    <row r="557" spans="1:12" ht="19.5" hidden="1" customHeight="1" outlineLevel="1" x14ac:dyDescent="0.25">
      <c r="A557" s="132"/>
      <c r="B557" s="113"/>
      <c r="C557" s="108" t="s">
        <v>16</v>
      </c>
      <c r="D557" s="26"/>
      <c r="E557" s="26"/>
      <c r="F557" s="26"/>
      <c r="G557" s="218">
        <f>SUMIFS('III. Išlaidos'!$N:$N,'III. Išlaidos'!$B:$B,$B$553,'III. Išlaidos'!$C:$C,C557,'III. Išlaidos'!$F:$F,"sąskaita")</f>
        <v>0</v>
      </c>
      <c r="H557" s="219">
        <f t="shared" si="135"/>
        <v>0</v>
      </c>
      <c r="I557" s="219">
        <f t="shared" si="136"/>
        <v>0</v>
      </c>
      <c r="J557" s="219">
        <f t="shared" si="137"/>
        <v>0</v>
      </c>
      <c r="K557" s="21"/>
      <c r="L557" s="40"/>
    </row>
    <row r="558" spans="1:12" ht="19.5" hidden="1" customHeight="1" outlineLevel="1" x14ac:dyDescent="0.25">
      <c r="A558" s="132"/>
      <c r="B558" s="113"/>
      <c r="C558" s="108" t="s">
        <v>18</v>
      </c>
      <c r="D558" s="26"/>
      <c r="E558" s="26"/>
      <c r="F558" s="26"/>
      <c r="G558" s="218">
        <f>SUMIFS('III. Išlaidos'!$N:$N,'III. Išlaidos'!$B:$B,$B$553,'III. Išlaidos'!$C:$C,C558,'III. Išlaidos'!$F:$F,"sąskaita")</f>
        <v>0</v>
      </c>
      <c r="H558" s="219">
        <f t="shared" si="135"/>
        <v>0</v>
      </c>
      <c r="I558" s="219">
        <f t="shared" si="136"/>
        <v>0</v>
      </c>
      <c r="J558" s="219">
        <f t="shared" si="137"/>
        <v>0</v>
      </c>
      <c r="K558" s="21"/>
      <c r="L558" s="40"/>
    </row>
    <row r="559" spans="1:12" ht="19.5" hidden="1" customHeight="1" outlineLevel="1" x14ac:dyDescent="0.25">
      <c r="A559" s="132"/>
      <c r="B559" s="113"/>
      <c r="C559" s="108" t="s">
        <v>19</v>
      </c>
      <c r="D559" s="26"/>
      <c r="E559" s="26"/>
      <c r="F559" s="26"/>
      <c r="G559" s="218">
        <f>SUMIFS('III. Išlaidos'!$N:$N,'III. Išlaidos'!$B:$B,$B$553,'III. Išlaidos'!$C:$C,C559,'III. Išlaidos'!$F:$F,"sąskaita")</f>
        <v>0</v>
      </c>
      <c r="H559" s="219">
        <f t="shared" si="135"/>
        <v>0</v>
      </c>
      <c r="I559" s="219">
        <f t="shared" si="136"/>
        <v>0</v>
      </c>
      <c r="J559" s="219">
        <f t="shared" si="137"/>
        <v>0</v>
      </c>
      <c r="K559" s="21"/>
      <c r="L559" s="40"/>
    </row>
    <row r="560" spans="1:12" ht="19.5" hidden="1" customHeight="1" outlineLevel="1" x14ac:dyDescent="0.25">
      <c r="A560" s="132"/>
      <c r="B560" s="113"/>
      <c r="C560" s="108" t="s">
        <v>20</v>
      </c>
      <c r="D560" s="26"/>
      <c r="E560" s="26"/>
      <c r="F560" s="26"/>
      <c r="G560" s="218">
        <f>SUMIFS('III. Išlaidos'!$N:$N,'III. Išlaidos'!$B:$B,$B$553,'III. Išlaidos'!$C:$C,C560,'III. Išlaidos'!$F:$F,"sąskaita")</f>
        <v>0</v>
      </c>
      <c r="H560" s="219">
        <f t="shared" si="135"/>
        <v>0</v>
      </c>
      <c r="I560" s="219">
        <f>D560-H560</f>
        <v>0</v>
      </c>
      <c r="J560" s="219">
        <f t="shared" si="137"/>
        <v>0</v>
      </c>
      <c r="K560" s="21"/>
      <c r="L560" s="40"/>
    </row>
    <row r="561" spans="1:12" ht="19.5" hidden="1" customHeight="1" outlineLevel="1" x14ac:dyDescent="0.25">
      <c r="A561" s="132"/>
      <c r="B561" s="113"/>
      <c r="C561" s="108" t="s">
        <v>21</v>
      </c>
      <c r="D561" s="26"/>
      <c r="E561" s="26"/>
      <c r="F561" s="26"/>
      <c r="G561" s="218">
        <f>SUMIFS('III. Išlaidos'!$N:$N,'III. Išlaidos'!$B:$B,$B$553,'III. Išlaidos'!$C:$C,C561,'III. Išlaidos'!$F:$F,"sąskaita")</f>
        <v>0</v>
      </c>
      <c r="H561" s="219">
        <f t="shared" si="135"/>
        <v>0</v>
      </c>
      <c r="I561" s="219">
        <f t="shared" si="136"/>
        <v>0</v>
      </c>
      <c r="J561" s="219">
        <f t="shared" si="137"/>
        <v>0</v>
      </c>
      <c r="K561" s="21"/>
      <c r="L561" s="40"/>
    </row>
    <row r="562" spans="1:12" ht="19.5" hidden="1" customHeight="1" outlineLevel="1" x14ac:dyDescent="0.25">
      <c r="A562" s="132"/>
      <c r="B562" s="113"/>
      <c r="C562" s="108" t="s">
        <v>22</v>
      </c>
      <c r="D562" s="26"/>
      <c r="E562" s="26"/>
      <c r="F562" s="26"/>
      <c r="G562" s="218">
        <f>SUMIFS('III. Išlaidos'!$N:$N,'III. Išlaidos'!$B:$B,$B$553,'III. Išlaidos'!$C:$C,C562,'III. Išlaidos'!$F:$F,"sąskaita")</f>
        <v>0</v>
      </c>
      <c r="H562" s="219">
        <f t="shared" si="135"/>
        <v>0</v>
      </c>
      <c r="I562" s="219">
        <f t="shared" si="136"/>
        <v>0</v>
      </c>
      <c r="J562" s="219">
        <f t="shared" si="137"/>
        <v>0</v>
      </c>
      <c r="K562" s="21"/>
      <c r="L562" s="40"/>
    </row>
    <row r="563" spans="1:12" ht="19.5" hidden="1" customHeight="1" outlineLevel="1" x14ac:dyDescent="0.25">
      <c r="A563" s="132"/>
      <c r="B563" s="113"/>
      <c r="C563" s="108" t="s">
        <v>23</v>
      </c>
      <c r="D563" s="26"/>
      <c r="E563" s="26"/>
      <c r="F563" s="26"/>
      <c r="G563" s="218">
        <f>SUMIFS('III. Išlaidos'!$N:$N,'III. Išlaidos'!$B:$B,$B$553,'III. Išlaidos'!$C:$C,C563,'III. Išlaidos'!$F:$F,"sąskaita")</f>
        <v>0</v>
      </c>
      <c r="H563" s="219">
        <f t="shared" si="135"/>
        <v>0</v>
      </c>
      <c r="I563" s="220">
        <f t="shared" si="136"/>
        <v>0</v>
      </c>
      <c r="J563" s="220">
        <f t="shared" si="137"/>
        <v>0</v>
      </c>
      <c r="K563" s="21"/>
      <c r="L563" s="40"/>
    </row>
    <row r="564" spans="1:12" ht="19.5" hidden="1" customHeight="1" outlineLevel="1" x14ac:dyDescent="0.25">
      <c r="A564" s="132"/>
      <c r="B564" s="113"/>
      <c r="C564" s="108" t="s">
        <v>24</v>
      </c>
      <c r="D564" s="26"/>
      <c r="E564" s="26"/>
      <c r="F564" s="26"/>
      <c r="G564" s="218">
        <f>SUMIFS('III. Išlaidos'!$N:$N,'III. Išlaidos'!$B:$B,$B$553,'III. Išlaidos'!$C:$C,C564,'III. Išlaidos'!$F:$F,"sąskaita")</f>
        <v>0</v>
      </c>
      <c r="H564" s="219">
        <f t="shared" si="135"/>
        <v>0</v>
      </c>
      <c r="I564" s="220">
        <f t="shared" si="136"/>
        <v>0</v>
      </c>
      <c r="J564" s="220">
        <f t="shared" si="137"/>
        <v>0</v>
      </c>
      <c r="K564" s="21"/>
      <c r="L564" s="40"/>
    </row>
    <row r="565" spans="1:12" ht="19.5" hidden="1" customHeight="1" outlineLevel="1" x14ac:dyDescent="0.25">
      <c r="A565" s="132"/>
      <c r="B565" s="113"/>
      <c r="C565" s="108" t="s">
        <v>25</v>
      </c>
      <c r="D565" s="26"/>
      <c r="E565" s="26"/>
      <c r="F565" s="26"/>
      <c r="G565" s="218">
        <f>SUMIFS('III. Išlaidos'!$N:$N,'III. Išlaidos'!$B:$B,$B$553,'III. Išlaidos'!$C:$C,C565,'III. Išlaidos'!$F:$F,"sąskaita")</f>
        <v>0</v>
      </c>
      <c r="H565" s="219">
        <f t="shared" si="135"/>
        <v>0</v>
      </c>
      <c r="I565" s="220">
        <f t="shared" si="136"/>
        <v>0</v>
      </c>
      <c r="J565" s="220">
        <f t="shared" si="137"/>
        <v>0</v>
      </c>
      <c r="K565" s="21"/>
      <c r="L565" s="40"/>
    </row>
    <row r="566" spans="1:12" ht="19.5" hidden="1" customHeight="1" outlineLevel="1" x14ac:dyDescent="0.25">
      <c r="A566" s="132"/>
      <c r="B566" s="113"/>
      <c r="C566" s="108" t="s">
        <v>26</v>
      </c>
      <c r="D566" s="26"/>
      <c r="E566" s="26"/>
      <c r="F566" s="26"/>
      <c r="G566" s="218">
        <f>SUMIFS('III. Išlaidos'!$N:$N,'III. Išlaidos'!$B:$B,$B$553,'III. Išlaidos'!$C:$C,C566,'III. Išlaidos'!$F:$F,"sąskaita")</f>
        <v>0</v>
      </c>
      <c r="H566" s="219">
        <f t="shared" si="135"/>
        <v>0</v>
      </c>
      <c r="I566" s="220">
        <f t="shared" si="136"/>
        <v>0</v>
      </c>
      <c r="J566" s="220">
        <f t="shared" si="137"/>
        <v>0</v>
      </c>
      <c r="K566" s="21"/>
      <c r="L566" s="40"/>
    </row>
    <row r="567" spans="1:12" ht="19.5" hidden="1" customHeight="1" outlineLevel="1" x14ac:dyDescent="0.25">
      <c r="A567" s="132"/>
      <c r="B567" s="113"/>
      <c r="C567" s="108" t="s">
        <v>27</v>
      </c>
      <c r="D567" s="26"/>
      <c r="E567" s="26"/>
      <c r="F567" s="26"/>
      <c r="G567" s="218">
        <f>SUMIFS('III. Išlaidos'!$N:$N,'III. Išlaidos'!$B:$B,$B$553,'III. Išlaidos'!$C:$C,C567,'III. Išlaidos'!$F:$F,"sąskaita")</f>
        <v>0</v>
      </c>
      <c r="H567" s="219">
        <f t="shared" si="135"/>
        <v>0</v>
      </c>
      <c r="I567" s="220">
        <f t="shared" si="136"/>
        <v>0</v>
      </c>
      <c r="J567" s="220">
        <f t="shared" si="137"/>
        <v>0</v>
      </c>
      <c r="K567" s="21"/>
      <c r="L567" s="40"/>
    </row>
    <row r="568" spans="1:12" ht="19.5" hidden="1" customHeight="1" outlineLevel="1" x14ac:dyDescent="0.25">
      <c r="A568" s="132"/>
      <c r="B568" s="114"/>
      <c r="C568" s="110" t="s">
        <v>28</v>
      </c>
      <c r="D568" s="36"/>
      <c r="E568" s="36"/>
      <c r="F568" s="36"/>
      <c r="G568" s="218">
        <f>SUMIFS('III. Išlaidos'!$N:$N,'III. Išlaidos'!$B:$B,$B$553,'III. Išlaidos'!$C:$C,C568,'III. Išlaidos'!$F:$F,"sąskaita")</f>
        <v>0</v>
      </c>
      <c r="H568" s="219">
        <f t="shared" si="135"/>
        <v>0</v>
      </c>
      <c r="I568" s="221">
        <f t="shared" si="136"/>
        <v>0</v>
      </c>
      <c r="J568" s="221">
        <f t="shared" si="137"/>
        <v>0</v>
      </c>
      <c r="K568" s="21"/>
      <c r="L568" s="40"/>
    </row>
    <row r="569" spans="1:12" ht="19.5" hidden="1" customHeight="1" outlineLevel="1" x14ac:dyDescent="0.25">
      <c r="A569" s="129" t="s">
        <v>215</v>
      </c>
      <c r="B569" s="130"/>
      <c r="C569" s="131"/>
      <c r="D569" s="7">
        <f>SUM(D553:D568)</f>
        <v>0</v>
      </c>
      <c r="E569" s="7">
        <f>SUM(E553:E568)</f>
        <v>0</v>
      </c>
      <c r="F569" s="7">
        <f>SUM(F553:F568)</f>
        <v>0</v>
      </c>
      <c r="G569" s="225">
        <f>SUM(G553:G568)</f>
        <v>0</v>
      </c>
      <c r="H569" s="225">
        <f t="shared" ref="H569:J569" si="138">SUM(H553:H568)</f>
        <v>0</v>
      </c>
      <c r="I569" s="225">
        <f t="shared" si="138"/>
        <v>0</v>
      </c>
      <c r="J569" s="225">
        <f t="shared" si="138"/>
        <v>0</v>
      </c>
      <c r="K569" s="8"/>
      <c r="L569" s="8"/>
    </row>
    <row r="570" spans="1:12" ht="19.5" hidden="1" customHeight="1" outlineLevel="1" x14ac:dyDescent="0.25">
      <c r="A570" s="132">
        <v>34</v>
      </c>
      <c r="B570" s="112" t="str">
        <f>IF('I. Priedangų sąrašas'!B38="","",'I. Priedangų sąrašas'!B38)</f>
        <v/>
      </c>
      <c r="C570" s="106" t="s">
        <v>0</v>
      </c>
      <c r="D570" s="32"/>
      <c r="E570" s="32"/>
      <c r="F570" s="30"/>
      <c r="G570" s="218">
        <f>SUMIFS('III. Išlaidos'!$N:$N,'III. Išlaidos'!$B:$B,$B$570,'III. Išlaidos'!$C:$C,C570,'III. Išlaidos'!$F:$F,"sąskaita")</f>
        <v>0</v>
      </c>
      <c r="H570" s="219">
        <f t="shared" ref="H570:H585" si="139">F570+G570</f>
        <v>0</v>
      </c>
      <c r="I570" s="219">
        <f>D570-H570</f>
        <v>0</v>
      </c>
      <c r="J570" s="219">
        <f>E570-H570</f>
        <v>0</v>
      </c>
      <c r="K570" s="21"/>
      <c r="L570" s="40"/>
    </row>
    <row r="571" spans="1:12" ht="19.5" hidden="1" customHeight="1" outlineLevel="1" x14ac:dyDescent="0.25">
      <c r="A571" s="132"/>
      <c r="B571" s="113" t="str">
        <f>IF('I. Priedangų sąrašas'!C38="","",'I. Priedangų sąrašas'!C38)</f>
        <v/>
      </c>
      <c r="C571" s="108" t="s">
        <v>5</v>
      </c>
      <c r="D571" s="26"/>
      <c r="E571" s="26"/>
      <c r="F571" s="26"/>
      <c r="G571" s="218">
        <f>SUMIFS('III. Išlaidos'!$N:$N,'III. Išlaidos'!$B:$B,$B$570,'III. Išlaidos'!$C:$C,C571,'III. Išlaidos'!$F:$F,"sąskaita")</f>
        <v>0</v>
      </c>
      <c r="H571" s="219">
        <f t="shared" si="139"/>
        <v>0</v>
      </c>
      <c r="I571" s="220">
        <f t="shared" ref="I571:I585" si="140">D571-H571</f>
        <v>0</v>
      </c>
      <c r="J571" s="220">
        <f t="shared" ref="J571:J585" si="141">E571-H571</f>
        <v>0</v>
      </c>
      <c r="K571" s="21"/>
      <c r="L571" s="40"/>
    </row>
    <row r="572" spans="1:12" ht="19.5" hidden="1" customHeight="1" outlineLevel="1" x14ac:dyDescent="0.25">
      <c r="A572" s="132"/>
      <c r="B572" s="113"/>
      <c r="C572" s="108" t="s">
        <v>10</v>
      </c>
      <c r="D572" s="26"/>
      <c r="E572" s="26"/>
      <c r="F572" s="26"/>
      <c r="G572" s="218">
        <f>SUMIFS('III. Išlaidos'!$N:$N,'III. Išlaidos'!$B:$B,$B$570,'III. Išlaidos'!$C:$C,C572,'III. Išlaidos'!$F:$F,"sąskaita")</f>
        <v>0</v>
      </c>
      <c r="H572" s="219">
        <f t="shared" si="139"/>
        <v>0</v>
      </c>
      <c r="I572" s="220">
        <f t="shared" si="140"/>
        <v>0</v>
      </c>
      <c r="J572" s="220">
        <f t="shared" si="141"/>
        <v>0</v>
      </c>
      <c r="K572" s="21"/>
      <c r="L572" s="40"/>
    </row>
    <row r="573" spans="1:12" ht="19.5" hidden="1" customHeight="1" outlineLevel="1" x14ac:dyDescent="0.25">
      <c r="A573" s="132"/>
      <c r="B573" s="113"/>
      <c r="C573" s="108" t="s">
        <v>13</v>
      </c>
      <c r="D573" s="26"/>
      <c r="E573" s="26"/>
      <c r="F573" s="26"/>
      <c r="G573" s="218">
        <f>SUMIFS('III. Išlaidos'!$N:$N,'III. Išlaidos'!$B:$B,$B$570,'III. Išlaidos'!$C:$C,C573,'III. Išlaidos'!$F:$F,"sąskaita")</f>
        <v>0</v>
      </c>
      <c r="H573" s="219">
        <f t="shared" si="139"/>
        <v>0</v>
      </c>
      <c r="I573" s="219">
        <f t="shared" si="140"/>
        <v>0</v>
      </c>
      <c r="J573" s="219">
        <f t="shared" si="141"/>
        <v>0</v>
      </c>
      <c r="K573" s="21"/>
      <c r="L573" s="40"/>
    </row>
    <row r="574" spans="1:12" ht="19.5" hidden="1" customHeight="1" outlineLevel="1" x14ac:dyDescent="0.25">
      <c r="A574" s="132"/>
      <c r="B574" s="113"/>
      <c r="C574" s="108" t="s">
        <v>16</v>
      </c>
      <c r="D574" s="26"/>
      <c r="E574" s="26"/>
      <c r="F574" s="26"/>
      <c r="G574" s="218">
        <f>SUMIFS('III. Išlaidos'!$N:$N,'III. Išlaidos'!$B:$B,$B$570,'III. Išlaidos'!$C:$C,C574,'III. Išlaidos'!$F:$F,"sąskaita")</f>
        <v>0</v>
      </c>
      <c r="H574" s="219">
        <f t="shared" si="139"/>
        <v>0</v>
      </c>
      <c r="I574" s="219">
        <f t="shared" si="140"/>
        <v>0</v>
      </c>
      <c r="J574" s="219">
        <f t="shared" si="141"/>
        <v>0</v>
      </c>
      <c r="K574" s="21"/>
      <c r="L574" s="40"/>
    </row>
    <row r="575" spans="1:12" ht="19.5" hidden="1" customHeight="1" outlineLevel="1" x14ac:dyDescent="0.25">
      <c r="A575" s="132"/>
      <c r="B575" s="113"/>
      <c r="C575" s="108" t="s">
        <v>18</v>
      </c>
      <c r="D575" s="26"/>
      <c r="E575" s="26"/>
      <c r="F575" s="26"/>
      <c r="G575" s="218">
        <f>SUMIFS('III. Išlaidos'!$N:$N,'III. Išlaidos'!$B:$B,$B$570,'III. Išlaidos'!$C:$C,C575,'III. Išlaidos'!$F:$F,"sąskaita")</f>
        <v>0</v>
      </c>
      <c r="H575" s="219">
        <f t="shared" si="139"/>
        <v>0</v>
      </c>
      <c r="I575" s="219">
        <f t="shared" si="140"/>
        <v>0</v>
      </c>
      <c r="J575" s="219">
        <f t="shared" si="141"/>
        <v>0</v>
      </c>
      <c r="K575" s="21"/>
      <c r="L575" s="40"/>
    </row>
    <row r="576" spans="1:12" ht="19.5" hidden="1" customHeight="1" outlineLevel="1" x14ac:dyDescent="0.25">
      <c r="A576" s="132"/>
      <c r="B576" s="113"/>
      <c r="C576" s="108" t="s">
        <v>19</v>
      </c>
      <c r="D576" s="26"/>
      <c r="E576" s="26"/>
      <c r="F576" s="26"/>
      <c r="G576" s="218">
        <f>SUMIFS('III. Išlaidos'!$N:$N,'III. Išlaidos'!$B:$B,$B$570,'III. Išlaidos'!$C:$C,C576,'III. Išlaidos'!$F:$F,"sąskaita")</f>
        <v>0</v>
      </c>
      <c r="H576" s="219">
        <f t="shared" si="139"/>
        <v>0</v>
      </c>
      <c r="I576" s="219">
        <f t="shared" si="140"/>
        <v>0</v>
      </c>
      <c r="J576" s="219">
        <f t="shared" si="141"/>
        <v>0</v>
      </c>
      <c r="K576" s="21"/>
      <c r="L576" s="40"/>
    </row>
    <row r="577" spans="1:12" ht="19.5" hidden="1" customHeight="1" outlineLevel="1" x14ac:dyDescent="0.25">
      <c r="A577" s="132"/>
      <c r="B577" s="113"/>
      <c r="C577" s="108" t="s">
        <v>20</v>
      </c>
      <c r="D577" s="26"/>
      <c r="E577" s="26"/>
      <c r="F577" s="26"/>
      <c r="G577" s="218">
        <f>SUMIFS('III. Išlaidos'!$N:$N,'III. Išlaidos'!$B:$B,$B$570,'III. Išlaidos'!$C:$C,C577,'III. Išlaidos'!$F:$F,"sąskaita")</f>
        <v>0</v>
      </c>
      <c r="H577" s="219">
        <f t="shared" si="139"/>
        <v>0</v>
      </c>
      <c r="I577" s="219">
        <f>D577-H577</f>
        <v>0</v>
      </c>
      <c r="J577" s="219">
        <f t="shared" si="141"/>
        <v>0</v>
      </c>
      <c r="K577" s="21"/>
      <c r="L577" s="40"/>
    </row>
    <row r="578" spans="1:12" ht="19.5" hidden="1" customHeight="1" outlineLevel="1" x14ac:dyDescent="0.25">
      <c r="A578" s="132"/>
      <c r="B578" s="113"/>
      <c r="C578" s="108" t="s">
        <v>21</v>
      </c>
      <c r="D578" s="26"/>
      <c r="E578" s="26"/>
      <c r="F578" s="26"/>
      <c r="G578" s="218">
        <f>SUMIFS('III. Išlaidos'!$N:$N,'III. Išlaidos'!$B:$B,$B$570,'III. Išlaidos'!$C:$C,C578,'III. Išlaidos'!$F:$F,"sąskaita")</f>
        <v>0</v>
      </c>
      <c r="H578" s="219">
        <f t="shared" si="139"/>
        <v>0</v>
      </c>
      <c r="I578" s="219">
        <f t="shared" si="140"/>
        <v>0</v>
      </c>
      <c r="J578" s="219">
        <f t="shared" si="141"/>
        <v>0</v>
      </c>
      <c r="K578" s="21"/>
      <c r="L578" s="40"/>
    </row>
    <row r="579" spans="1:12" ht="19.5" hidden="1" customHeight="1" outlineLevel="1" x14ac:dyDescent="0.25">
      <c r="A579" s="132"/>
      <c r="B579" s="113"/>
      <c r="C579" s="108" t="s">
        <v>22</v>
      </c>
      <c r="D579" s="26"/>
      <c r="E579" s="26"/>
      <c r="F579" s="26"/>
      <c r="G579" s="218">
        <f>SUMIFS('III. Išlaidos'!$N:$N,'III. Išlaidos'!$B:$B,$B$570,'III. Išlaidos'!$C:$C,C579,'III. Išlaidos'!$F:$F,"sąskaita")</f>
        <v>0</v>
      </c>
      <c r="H579" s="219">
        <f t="shared" si="139"/>
        <v>0</v>
      </c>
      <c r="I579" s="219">
        <f t="shared" si="140"/>
        <v>0</v>
      </c>
      <c r="J579" s="219">
        <f t="shared" si="141"/>
        <v>0</v>
      </c>
      <c r="K579" s="21"/>
      <c r="L579" s="40"/>
    </row>
    <row r="580" spans="1:12" ht="19.5" hidden="1" customHeight="1" outlineLevel="1" x14ac:dyDescent="0.25">
      <c r="A580" s="132"/>
      <c r="B580" s="113"/>
      <c r="C580" s="108" t="s">
        <v>23</v>
      </c>
      <c r="D580" s="26"/>
      <c r="E580" s="26"/>
      <c r="F580" s="26"/>
      <c r="G580" s="218">
        <f>SUMIFS('III. Išlaidos'!$N:$N,'III. Išlaidos'!$B:$B,$B$570,'III. Išlaidos'!$C:$C,C580,'III. Išlaidos'!$F:$F,"sąskaita")</f>
        <v>0</v>
      </c>
      <c r="H580" s="219">
        <f t="shared" si="139"/>
        <v>0</v>
      </c>
      <c r="I580" s="220">
        <f t="shared" si="140"/>
        <v>0</v>
      </c>
      <c r="J580" s="220">
        <f t="shared" si="141"/>
        <v>0</v>
      </c>
      <c r="K580" s="21"/>
      <c r="L580" s="40"/>
    </row>
    <row r="581" spans="1:12" ht="19.5" hidden="1" customHeight="1" outlineLevel="1" x14ac:dyDescent="0.25">
      <c r="A581" s="132"/>
      <c r="B581" s="113"/>
      <c r="C581" s="108" t="s">
        <v>24</v>
      </c>
      <c r="D581" s="26"/>
      <c r="E581" s="26"/>
      <c r="F581" s="26"/>
      <c r="G581" s="218">
        <f>SUMIFS('III. Išlaidos'!$N:$N,'III. Išlaidos'!$B:$B,$B$570,'III. Išlaidos'!$C:$C,C581,'III. Išlaidos'!$F:$F,"sąskaita")</f>
        <v>0</v>
      </c>
      <c r="H581" s="219">
        <f t="shared" si="139"/>
        <v>0</v>
      </c>
      <c r="I581" s="220">
        <f t="shared" si="140"/>
        <v>0</v>
      </c>
      <c r="J581" s="220">
        <f t="shared" si="141"/>
        <v>0</v>
      </c>
      <c r="K581" s="21"/>
      <c r="L581" s="40"/>
    </row>
    <row r="582" spans="1:12" ht="19.5" hidden="1" customHeight="1" outlineLevel="1" x14ac:dyDescent="0.25">
      <c r="A582" s="132"/>
      <c r="B582" s="113"/>
      <c r="C582" s="108" t="s">
        <v>25</v>
      </c>
      <c r="D582" s="26"/>
      <c r="E582" s="26"/>
      <c r="F582" s="26"/>
      <c r="G582" s="218">
        <f>SUMIFS('III. Išlaidos'!$N:$N,'III. Išlaidos'!$B:$B,$B$570,'III. Išlaidos'!$C:$C,C582,'III. Išlaidos'!$F:$F,"sąskaita")</f>
        <v>0</v>
      </c>
      <c r="H582" s="219">
        <f t="shared" si="139"/>
        <v>0</v>
      </c>
      <c r="I582" s="220">
        <f t="shared" si="140"/>
        <v>0</v>
      </c>
      <c r="J582" s="220">
        <f t="shared" si="141"/>
        <v>0</v>
      </c>
      <c r="K582" s="21"/>
      <c r="L582" s="40"/>
    </row>
    <row r="583" spans="1:12" ht="19.5" hidden="1" customHeight="1" outlineLevel="1" x14ac:dyDescent="0.25">
      <c r="A583" s="132"/>
      <c r="B583" s="113"/>
      <c r="C583" s="108" t="s">
        <v>26</v>
      </c>
      <c r="D583" s="26"/>
      <c r="E583" s="26"/>
      <c r="F583" s="26"/>
      <c r="G583" s="218">
        <f>SUMIFS('III. Išlaidos'!$N:$N,'III. Išlaidos'!$B:$B,$B$570,'III. Išlaidos'!$C:$C,C583,'III. Išlaidos'!$F:$F,"sąskaita")</f>
        <v>0</v>
      </c>
      <c r="H583" s="219">
        <f t="shared" si="139"/>
        <v>0</v>
      </c>
      <c r="I583" s="220">
        <f t="shared" si="140"/>
        <v>0</v>
      </c>
      <c r="J583" s="220">
        <f t="shared" si="141"/>
        <v>0</v>
      </c>
      <c r="K583" s="21"/>
      <c r="L583" s="40"/>
    </row>
    <row r="584" spans="1:12" ht="19.5" hidden="1" customHeight="1" outlineLevel="1" x14ac:dyDescent="0.25">
      <c r="A584" s="132"/>
      <c r="B584" s="113"/>
      <c r="C584" s="108" t="s">
        <v>27</v>
      </c>
      <c r="D584" s="26"/>
      <c r="E584" s="26"/>
      <c r="F584" s="26"/>
      <c r="G584" s="218">
        <f>SUMIFS('III. Išlaidos'!$N:$N,'III. Išlaidos'!$B:$B,$B$570,'III. Išlaidos'!$C:$C,C584,'III. Išlaidos'!$F:$F,"sąskaita")</f>
        <v>0</v>
      </c>
      <c r="H584" s="219">
        <f t="shared" si="139"/>
        <v>0</v>
      </c>
      <c r="I584" s="220">
        <f t="shared" si="140"/>
        <v>0</v>
      </c>
      <c r="J584" s="220">
        <f t="shared" si="141"/>
        <v>0</v>
      </c>
      <c r="K584" s="21"/>
      <c r="L584" s="40"/>
    </row>
    <row r="585" spans="1:12" ht="19.5" hidden="1" customHeight="1" outlineLevel="1" x14ac:dyDescent="0.25">
      <c r="A585" s="132"/>
      <c r="B585" s="114"/>
      <c r="C585" s="110" t="s">
        <v>28</v>
      </c>
      <c r="D585" s="36"/>
      <c r="E585" s="36"/>
      <c r="F585" s="36"/>
      <c r="G585" s="218">
        <f>SUMIFS('III. Išlaidos'!$N:$N,'III. Išlaidos'!$B:$B,$B$570,'III. Išlaidos'!$C:$C,C585,'III. Išlaidos'!$F:$F,"sąskaita")</f>
        <v>0</v>
      </c>
      <c r="H585" s="219">
        <f t="shared" si="139"/>
        <v>0</v>
      </c>
      <c r="I585" s="221">
        <f t="shared" si="140"/>
        <v>0</v>
      </c>
      <c r="J585" s="221">
        <f t="shared" si="141"/>
        <v>0</v>
      </c>
      <c r="K585" s="21"/>
      <c r="L585" s="40"/>
    </row>
    <row r="586" spans="1:12" ht="19.5" hidden="1" customHeight="1" outlineLevel="1" x14ac:dyDescent="0.25">
      <c r="A586" s="129" t="s">
        <v>216</v>
      </c>
      <c r="B586" s="130"/>
      <c r="C586" s="131"/>
      <c r="D586" s="7">
        <f>SUM(D570:D585)</f>
        <v>0</v>
      </c>
      <c r="E586" s="7">
        <f>SUM(E570:E585)</f>
        <v>0</v>
      </c>
      <c r="F586" s="7">
        <f>SUM(F570:F585)</f>
        <v>0</v>
      </c>
      <c r="G586" s="225">
        <f>SUM(G570:G585)</f>
        <v>0</v>
      </c>
      <c r="H586" s="225">
        <f>SUM(H570:H585)</f>
        <v>0</v>
      </c>
      <c r="I586" s="225">
        <f t="shared" ref="I586:J586" si="142">SUM(I570:I585)</f>
        <v>0</v>
      </c>
      <c r="J586" s="225">
        <f t="shared" si="142"/>
        <v>0</v>
      </c>
      <c r="K586" s="8"/>
      <c r="L586" s="8"/>
    </row>
    <row r="587" spans="1:12" ht="19.5" hidden="1" customHeight="1" outlineLevel="1" x14ac:dyDescent="0.25">
      <c r="A587" s="132">
        <v>35</v>
      </c>
      <c r="B587" s="112" t="str">
        <f>IF('I. Priedangų sąrašas'!B39="","",'I. Priedangų sąrašas'!B39)</f>
        <v/>
      </c>
      <c r="C587" s="106" t="s">
        <v>0</v>
      </c>
      <c r="D587" s="32"/>
      <c r="E587" s="32"/>
      <c r="F587" s="30"/>
      <c r="G587" s="218">
        <f>SUMIFS('III. Išlaidos'!$N:$N,'III. Išlaidos'!$B:$B,$B$587,'III. Išlaidos'!$C:$C,C587,'III. Išlaidos'!$F:$F,"sąskaita")</f>
        <v>0</v>
      </c>
      <c r="H587" s="219">
        <f t="shared" ref="H587:H602" si="143">F587+G587</f>
        <v>0</v>
      </c>
      <c r="I587" s="219">
        <f>D587-H587</f>
        <v>0</v>
      </c>
      <c r="J587" s="219">
        <f>E587-H587</f>
        <v>0</v>
      </c>
      <c r="K587" s="21"/>
      <c r="L587" s="40"/>
    </row>
    <row r="588" spans="1:12" ht="19.5" hidden="1" customHeight="1" outlineLevel="1" x14ac:dyDescent="0.25">
      <c r="A588" s="132"/>
      <c r="B588" s="113" t="str">
        <f>IF('I. Priedangų sąrašas'!C39="","",'I. Priedangų sąrašas'!C39)</f>
        <v/>
      </c>
      <c r="C588" s="108" t="s">
        <v>5</v>
      </c>
      <c r="D588" s="26"/>
      <c r="E588" s="26"/>
      <c r="F588" s="26"/>
      <c r="G588" s="218">
        <f>SUMIFS('III. Išlaidos'!$N:$N,'III. Išlaidos'!$B:$B,$B$587,'III. Išlaidos'!$C:$C,C588,'III. Išlaidos'!$F:$F,"sąskaita")</f>
        <v>0</v>
      </c>
      <c r="H588" s="219">
        <f t="shared" si="143"/>
        <v>0</v>
      </c>
      <c r="I588" s="220">
        <f t="shared" ref="I588:I602" si="144">D588-H588</f>
        <v>0</v>
      </c>
      <c r="J588" s="220">
        <f t="shared" ref="J588:J602" si="145">E588-H588</f>
        <v>0</v>
      </c>
      <c r="K588" s="21"/>
      <c r="L588" s="40"/>
    </row>
    <row r="589" spans="1:12" ht="19.5" hidden="1" customHeight="1" outlineLevel="1" x14ac:dyDescent="0.25">
      <c r="A589" s="132"/>
      <c r="B589" s="113"/>
      <c r="C589" s="108" t="s">
        <v>10</v>
      </c>
      <c r="D589" s="26"/>
      <c r="E589" s="26"/>
      <c r="F589" s="26"/>
      <c r="G589" s="218">
        <f>SUMIFS('III. Išlaidos'!$N:$N,'III. Išlaidos'!$B:$B,$B$587,'III. Išlaidos'!$C:$C,C589,'III. Išlaidos'!$F:$F,"sąskaita")</f>
        <v>0</v>
      </c>
      <c r="H589" s="219">
        <f t="shared" si="143"/>
        <v>0</v>
      </c>
      <c r="I589" s="220">
        <f t="shared" si="144"/>
        <v>0</v>
      </c>
      <c r="J589" s="220">
        <f t="shared" si="145"/>
        <v>0</v>
      </c>
      <c r="K589" s="21"/>
      <c r="L589" s="40"/>
    </row>
    <row r="590" spans="1:12" ht="19.5" hidden="1" customHeight="1" outlineLevel="1" x14ac:dyDescent="0.25">
      <c r="A590" s="132"/>
      <c r="B590" s="113"/>
      <c r="C590" s="108" t="s">
        <v>13</v>
      </c>
      <c r="D590" s="26"/>
      <c r="E590" s="26"/>
      <c r="F590" s="26"/>
      <c r="G590" s="218">
        <f>SUMIFS('III. Išlaidos'!$N:$N,'III. Išlaidos'!$B:$B,$B$587,'III. Išlaidos'!$C:$C,C590,'III. Išlaidos'!$F:$F,"sąskaita")</f>
        <v>0</v>
      </c>
      <c r="H590" s="219">
        <f t="shared" si="143"/>
        <v>0</v>
      </c>
      <c r="I590" s="219">
        <f t="shared" si="144"/>
        <v>0</v>
      </c>
      <c r="J590" s="219">
        <f t="shared" si="145"/>
        <v>0</v>
      </c>
      <c r="K590" s="21"/>
      <c r="L590" s="40"/>
    </row>
    <row r="591" spans="1:12" ht="19.5" hidden="1" customHeight="1" outlineLevel="1" x14ac:dyDescent="0.25">
      <c r="A591" s="132"/>
      <c r="B591" s="113"/>
      <c r="C591" s="108" t="s">
        <v>16</v>
      </c>
      <c r="D591" s="26"/>
      <c r="E591" s="26"/>
      <c r="F591" s="26"/>
      <c r="G591" s="218">
        <f>SUMIFS('III. Išlaidos'!$N:$N,'III. Išlaidos'!$B:$B,$B$587,'III. Išlaidos'!$C:$C,C591,'III. Išlaidos'!$F:$F,"sąskaita")</f>
        <v>0</v>
      </c>
      <c r="H591" s="219">
        <f t="shared" si="143"/>
        <v>0</v>
      </c>
      <c r="I591" s="219">
        <f t="shared" si="144"/>
        <v>0</v>
      </c>
      <c r="J591" s="219">
        <f t="shared" si="145"/>
        <v>0</v>
      </c>
      <c r="K591" s="21"/>
      <c r="L591" s="40"/>
    </row>
    <row r="592" spans="1:12" ht="19.5" hidden="1" customHeight="1" outlineLevel="1" x14ac:dyDescent="0.25">
      <c r="A592" s="132"/>
      <c r="B592" s="113"/>
      <c r="C592" s="108" t="s">
        <v>18</v>
      </c>
      <c r="D592" s="26"/>
      <c r="E592" s="26"/>
      <c r="F592" s="26"/>
      <c r="G592" s="218">
        <f>SUMIFS('III. Išlaidos'!$N:$N,'III. Išlaidos'!$B:$B,$B$587,'III. Išlaidos'!$C:$C,C592,'III. Išlaidos'!$F:$F,"sąskaita")</f>
        <v>0</v>
      </c>
      <c r="H592" s="219">
        <f t="shared" si="143"/>
        <v>0</v>
      </c>
      <c r="I592" s="219">
        <f t="shared" si="144"/>
        <v>0</v>
      </c>
      <c r="J592" s="219">
        <f t="shared" si="145"/>
        <v>0</v>
      </c>
      <c r="K592" s="21"/>
      <c r="L592" s="40"/>
    </row>
    <row r="593" spans="1:12" ht="19.5" hidden="1" customHeight="1" outlineLevel="1" x14ac:dyDescent="0.25">
      <c r="A593" s="132"/>
      <c r="B593" s="113"/>
      <c r="C593" s="108" t="s">
        <v>19</v>
      </c>
      <c r="D593" s="26"/>
      <c r="E593" s="26"/>
      <c r="F593" s="26"/>
      <c r="G593" s="218">
        <f>SUMIFS('III. Išlaidos'!$N:$N,'III. Išlaidos'!$B:$B,$B$587,'III. Išlaidos'!$C:$C,C593,'III. Išlaidos'!$F:$F,"sąskaita")</f>
        <v>0</v>
      </c>
      <c r="H593" s="219">
        <f t="shared" si="143"/>
        <v>0</v>
      </c>
      <c r="I593" s="219">
        <f t="shared" si="144"/>
        <v>0</v>
      </c>
      <c r="J593" s="219">
        <f t="shared" si="145"/>
        <v>0</v>
      </c>
      <c r="K593" s="21"/>
      <c r="L593" s="40"/>
    </row>
    <row r="594" spans="1:12" ht="19.5" hidden="1" customHeight="1" outlineLevel="1" x14ac:dyDescent="0.25">
      <c r="A594" s="132"/>
      <c r="B594" s="113"/>
      <c r="C594" s="108" t="s">
        <v>20</v>
      </c>
      <c r="D594" s="26"/>
      <c r="E594" s="26"/>
      <c r="F594" s="26"/>
      <c r="G594" s="218">
        <f>SUMIFS('III. Išlaidos'!$N:$N,'III. Išlaidos'!$B:$B,$B$587,'III. Išlaidos'!$C:$C,C594,'III. Išlaidos'!$F:$F,"sąskaita")</f>
        <v>0</v>
      </c>
      <c r="H594" s="219">
        <f t="shared" si="143"/>
        <v>0</v>
      </c>
      <c r="I594" s="219">
        <f>D594-H594</f>
        <v>0</v>
      </c>
      <c r="J594" s="219">
        <f t="shared" si="145"/>
        <v>0</v>
      </c>
      <c r="K594" s="21"/>
      <c r="L594" s="40"/>
    </row>
    <row r="595" spans="1:12" ht="19.5" hidden="1" customHeight="1" outlineLevel="1" x14ac:dyDescent="0.25">
      <c r="A595" s="132"/>
      <c r="B595" s="113"/>
      <c r="C595" s="108" t="s">
        <v>21</v>
      </c>
      <c r="D595" s="26"/>
      <c r="E595" s="26"/>
      <c r="F595" s="26"/>
      <c r="G595" s="218">
        <f>SUMIFS('III. Išlaidos'!$N:$N,'III. Išlaidos'!$B:$B,$B$587,'III. Išlaidos'!$C:$C,C595,'III. Išlaidos'!$F:$F,"sąskaita")</f>
        <v>0</v>
      </c>
      <c r="H595" s="219">
        <f t="shared" si="143"/>
        <v>0</v>
      </c>
      <c r="I595" s="219">
        <f t="shared" si="144"/>
        <v>0</v>
      </c>
      <c r="J595" s="219">
        <f t="shared" si="145"/>
        <v>0</v>
      </c>
      <c r="K595" s="21"/>
      <c r="L595" s="40"/>
    </row>
    <row r="596" spans="1:12" ht="19.5" hidden="1" customHeight="1" outlineLevel="1" x14ac:dyDescent="0.25">
      <c r="A596" s="132"/>
      <c r="B596" s="113"/>
      <c r="C596" s="108" t="s">
        <v>22</v>
      </c>
      <c r="D596" s="26"/>
      <c r="E596" s="26"/>
      <c r="F596" s="26"/>
      <c r="G596" s="218">
        <f>SUMIFS('III. Išlaidos'!$N:$N,'III. Išlaidos'!$B:$B,$B$587,'III. Išlaidos'!$C:$C,C596,'III. Išlaidos'!$F:$F,"sąskaita")</f>
        <v>0</v>
      </c>
      <c r="H596" s="219">
        <f t="shared" si="143"/>
        <v>0</v>
      </c>
      <c r="I596" s="219">
        <f t="shared" si="144"/>
        <v>0</v>
      </c>
      <c r="J596" s="219">
        <f t="shared" si="145"/>
        <v>0</v>
      </c>
      <c r="K596" s="21"/>
      <c r="L596" s="40"/>
    </row>
    <row r="597" spans="1:12" ht="19.5" hidden="1" customHeight="1" outlineLevel="1" x14ac:dyDescent="0.25">
      <c r="A597" s="132"/>
      <c r="B597" s="113"/>
      <c r="C597" s="108" t="s">
        <v>23</v>
      </c>
      <c r="D597" s="26"/>
      <c r="E597" s="26"/>
      <c r="F597" s="26"/>
      <c r="G597" s="218">
        <f>SUMIFS('III. Išlaidos'!$N:$N,'III. Išlaidos'!$B:$B,$B$587,'III. Išlaidos'!$C:$C,C597,'III. Išlaidos'!$F:$F,"sąskaita")</f>
        <v>0</v>
      </c>
      <c r="H597" s="219">
        <f t="shared" si="143"/>
        <v>0</v>
      </c>
      <c r="I597" s="220">
        <f t="shared" si="144"/>
        <v>0</v>
      </c>
      <c r="J597" s="220">
        <f t="shared" si="145"/>
        <v>0</v>
      </c>
      <c r="K597" s="21"/>
      <c r="L597" s="40"/>
    </row>
    <row r="598" spans="1:12" ht="19.5" hidden="1" customHeight="1" outlineLevel="1" x14ac:dyDescent="0.25">
      <c r="A598" s="132"/>
      <c r="B598" s="113"/>
      <c r="C598" s="108" t="s">
        <v>24</v>
      </c>
      <c r="D598" s="26"/>
      <c r="E598" s="26"/>
      <c r="F598" s="26"/>
      <c r="G598" s="218">
        <f>SUMIFS('III. Išlaidos'!$N:$N,'III. Išlaidos'!$B:$B,$B$587,'III. Išlaidos'!$C:$C,C598,'III. Išlaidos'!$F:$F,"sąskaita")</f>
        <v>0</v>
      </c>
      <c r="H598" s="219">
        <f t="shared" si="143"/>
        <v>0</v>
      </c>
      <c r="I598" s="220">
        <f t="shared" si="144"/>
        <v>0</v>
      </c>
      <c r="J598" s="220">
        <f t="shared" si="145"/>
        <v>0</v>
      </c>
      <c r="K598" s="21"/>
      <c r="L598" s="40"/>
    </row>
    <row r="599" spans="1:12" ht="19.5" hidden="1" customHeight="1" outlineLevel="1" x14ac:dyDescent="0.25">
      <c r="A599" s="132"/>
      <c r="B599" s="113"/>
      <c r="C599" s="108" t="s">
        <v>25</v>
      </c>
      <c r="D599" s="26"/>
      <c r="E599" s="26"/>
      <c r="F599" s="26"/>
      <c r="G599" s="218">
        <f>SUMIFS('III. Išlaidos'!$N:$N,'III. Išlaidos'!$B:$B,$B$587,'III. Išlaidos'!$C:$C,C599,'III. Išlaidos'!$F:$F,"sąskaita")</f>
        <v>0</v>
      </c>
      <c r="H599" s="219">
        <f t="shared" si="143"/>
        <v>0</v>
      </c>
      <c r="I599" s="220">
        <f t="shared" si="144"/>
        <v>0</v>
      </c>
      <c r="J599" s="220">
        <f t="shared" si="145"/>
        <v>0</v>
      </c>
      <c r="K599" s="21"/>
      <c r="L599" s="40"/>
    </row>
    <row r="600" spans="1:12" ht="19.5" hidden="1" customHeight="1" outlineLevel="1" x14ac:dyDescent="0.25">
      <c r="A600" s="132"/>
      <c r="B600" s="113"/>
      <c r="C600" s="108" t="s">
        <v>26</v>
      </c>
      <c r="D600" s="26"/>
      <c r="E600" s="26"/>
      <c r="F600" s="26"/>
      <c r="G600" s="218">
        <f>SUMIFS('III. Išlaidos'!$N:$N,'III. Išlaidos'!$B:$B,$B$587,'III. Išlaidos'!$C:$C,C600,'III. Išlaidos'!$F:$F,"sąskaita")</f>
        <v>0</v>
      </c>
      <c r="H600" s="219">
        <f t="shared" si="143"/>
        <v>0</v>
      </c>
      <c r="I600" s="220">
        <f t="shared" si="144"/>
        <v>0</v>
      </c>
      <c r="J600" s="220">
        <f t="shared" si="145"/>
        <v>0</v>
      </c>
      <c r="K600" s="21"/>
      <c r="L600" s="40"/>
    </row>
    <row r="601" spans="1:12" ht="19.5" hidden="1" customHeight="1" outlineLevel="1" x14ac:dyDescent="0.25">
      <c r="A601" s="132"/>
      <c r="B601" s="113"/>
      <c r="C601" s="108" t="s">
        <v>27</v>
      </c>
      <c r="D601" s="26"/>
      <c r="E601" s="26"/>
      <c r="F601" s="26"/>
      <c r="G601" s="218">
        <f>SUMIFS('III. Išlaidos'!$N:$N,'III. Išlaidos'!$B:$B,$B$587,'III. Išlaidos'!$C:$C,C601,'III. Išlaidos'!$F:$F,"sąskaita")</f>
        <v>0</v>
      </c>
      <c r="H601" s="219">
        <f t="shared" si="143"/>
        <v>0</v>
      </c>
      <c r="I601" s="220">
        <f t="shared" si="144"/>
        <v>0</v>
      </c>
      <c r="J601" s="220">
        <f t="shared" si="145"/>
        <v>0</v>
      </c>
      <c r="K601" s="21"/>
      <c r="L601" s="40"/>
    </row>
    <row r="602" spans="1:12" ht="19.5" hidden="1" customHeight="1" outlineLevel="1" x14ac:dyDescent="0.25">
      <c r="A602" s="132"/>
      <c r="B602" s="114"/>
      <c r="C602" s="110" t="s">
        <v>28</v>
      </c>
      <c r="D602" s="36"/>
      <c r="E602" s="36"/>
      <c r="F602" s="36"/>
      <c r="G602" s="218">
        <f>SUMIFS('III. Išlaidos'!$N:$N,'III. Išlaidos'!$B:$B,$B$587,'III. Išlaidos'!$C:$C,C602,'III. Išlaidos'!$F:$F,"sąskaita")</f>
        <v>0</v>
      </c>
      <c r="H602" s="219">
        <f t="shared" si="143"/>
        <v>0</v>
      </c>
      <c r="I602" s="221">
        <f t="shared" si="144"/>
        <v>0</v>
      </c>
      <c r="J602" s="221">
        <f t="shared" si="145"/>
        <v>0</v>
      </c>
      <c r="K602" s="21"/>
      <c r="L602" s="40"/>
    </row>
    <row r="603" spans="1:12" ht="19.5" hidden="1" customHeight="1" outlineLevel="1" x14ac:dyDescent="0.25">
      <c r="A603" s="129" t="s">
        <v>217</v>
      </c>
      <c r="B603" s="130"/>
      <c r="C603" s="131"/>
      <c r="D603" s="7">
        <f>SUM(D587:D602)</f>
        <v>0</v>
      </c>
      <c r="E603" s="7">
        <f>SUM(E587:E602)</f>
        <v>0</v>
      </c>
      <c r="F603" s="7">
        <f>SUM(F587:F602)</f>
        <v>0</v>
      </c>
      <c r="G603" s="225">
        <f>SUM(G587:G602)</f>
        <v>0</v>
      </c>
      <c r="H603" s="225">
        <f>SUM(H587:H602)</f>
        <v>0</v>
      </c>
      <c r="I603" s="225">
        <f t="shared" ref="I603:J603" si="146">SUM(I587:I602)</f>
        <v>0</v>
      </c>
      <c r="J603" s="225">
        <f t="shared" si="146"/>
        <v>0</v>
      </c>
      <c r="K603" s="8"/>
      <c r="L603" s="8"/>
    </row>
    <row r="604" spans="1:12" ht="19.5" hidden="1" customHeight="1" outlineLevel="1" x14ac:dyDescent="0.25">
      <c r="A604" s="132">
        <v>36</v>
      </c>
      <c r="B604" s="112" t="str">
        <f>IF('I. Priedangų sąrašas'!B40="","",'I. Priedangų sąrašas'!B40)</f>
        <v/>
      </c>
      <c r="C604" s="106" t="s">
        <v>0</v>
      </c>
      <c r="D604" s="32"/>
      <c r="E604" s="32"/>
      <c r="F604" s="30"/>
      <c r="G604" s="218">
        <f>SUMIFS('III. Išlaidos'!$N:$N,'III. Išlaidos'!$B:$B,$B$604,'III. Išlaidos'!$C:$C,C604,'III. Išlaidos'!$F:$F,"sąskaita")</f>
        <v>0</v>
      </c>
      <c r="H604" s="219">
        <f t="shared" ref="H604:H619" si="147">F604+G604</f>
        <v>0</v>
      </c>
      <c r="I604" s="219">
        <f>D604-H604</f>
        <v>0</v>
      </c>
      <c r="J604" s="219">
        <f>E604-H604</f>
        <v>0</v>
      </c>
      <c r="K604" s="21"/>
      <c r="L604" s="40"/>
    </row>
    <row r="605" spans="1:12" ht="19.5" hidden="1" customHeight="1" outlineLevel="1" x14ac:dyDescent="0.25">
      <c r="A605" s="132"/>
      <c r="B605" s="113" t="str">
        <f>IF('I. Priedangų sąrašas'!C40="","",'I. Priedangų sąrašas'!C40)</f>
        <v/>
      </c>
      <c r="C605" s="108" t="s">
        <v>5</v>
      </c>
      <c r="D605" s="26"/>
      <c r="E605" s="26"/>
      <c r="F605" s="26"/>
      <c r="G605" s="218">
        <f>SUMIFS('III. Išlaidos'!$N:$N,'III. Išlaidos'!$B:$B,$B$604,'III. Išlaidos'!$C:$C,C605,'III. Išlaidos'!$F:$F,"sąskaita")</f>
        <v>0</v>
      </c>
      <c r="H605" s="219">
        <f t="shared" si="147"/>
        <v>0</v>
      </c>
      <c r="I605" s="220">
        <f t="shared" ref="I605:I619" si="148">D605-H605</f>
        <v>0</v>
      </c>
      <c r="J605" s="220">
        <f t="shared" ref="J605:J619" si="149">E605-H605</f>
        <v>0</v>
      </c>
      <c r="K605" s="21"/>
      <c r="L605" s="40"/>
    </row>
    <row r="606" spans="1:12" ht="19.5" hidden="1" customHeight="1" outlineLevel="1" x14ac:dyDescent="0.25">
      <c r="A606" s="132"/>
      <c r="B606" s="113"/>
      <c r="C606" s="108" t="s">
        <v>10</v>
      </c>
      <c r="D606" s="26"/>
      <c r="E606" s="26"/>
      <c r="F606" s="26"/>
      <c r="G606" s="218">
        <f>SUMIFS('III. Išlaidos'!$N:$N,'III. Išlaidos'!$B:$B,$B$604,'III. Išlaidos'!$C:$C,C606,'III. Išlaidos'!$F:$F,"sąskaita")</f>
        <v>0</v>
      </c>
      <c r="H606" s="219">
        <f t="shared" si="147"/>
        <v>0</v>
      </c>
      <c r="I606" s="220">
        <f t="shared" si="148"/>
        <v>0</v>
      </c>
      <c r="J606" s="220">
        <f t="shared" si="149"/>
        <v>0</v>
      </c>
      <c r="K606" s="21"/>
      <c r="L606" s="40"/>
    </row>
    <row r="607" spans="1:12" ht="19.5" hidden="1" customHeight="1" outlineLevel="1" x14ac:dyDescent="0.25">
      <c r="A607" s="132"/>
      <c r="B607" s="113"/>
      <c r="C607" s="108" t="s">
        <v>13</v>
      </c>
      <c r="D607" s="26"/>
      <c r="E607" s="26"/>
      <c r="F607" s="26"/>
      <c r="G607" s="218">
        <f>SUMIFS('III. Išlaidos'!$N:$N,'III. Išlaidos'!$B:$B,$B$604,'III. Išlaidos'!$C:$C,C607,'III. Išlaidos'!$F:$F,"sąskaita")</f>
        <v>0</v>
      </c>
      <c r="H607" s="219">
        <f t="shared" si="147"/>
        <v>0</v>
      </c>
      <c r="I607" s="219">
        <f t="shared" si="148"/>
        <v>0</v>
      </c>
      <c r="J607" s="219">
        <f t="shared" si="149"/>
        <v>0</v>
      </c>
      <c r="K607" s="21"/>
      <c r="L607" s="40"/>
    </row>
    <row r="608" spans="1:12" ht="19.5" hidden="1" customHeight="1" outlineLevel="1" x14ac:dyDescent="0.25">
      <c r="A608" s="132"/>
      <c r="B608" s="113"/>
      <c r="C608" s="108" t="s">
        <v>16</v>
      </c>
      <c r="D608" s="26"/>
      <c r="E608" s="26"/>
      <c r="F608" s="26"/>
      <c r="G608" s="218">
        <f>SUMIFS('III. Išlaidos'!$N:$N,'III. Išlaidos'!$B:$B,$B$604,'III. Išlaidos'!$C:$C,C608,'III. Išlaidos'!$F:$F,"sąskaita")</f>
        <v>0</v>
      </c>
      <c r="H608" s="219">
        <f t="shared" si="147"/>
        <v>0</v>
      </c>
      <c r="I608" s="219">
        <f t="shared" si="148"/>
        <v>0</v>
      </c>
      <c r="J608" s="219">
        <f t="shared" si="149"/>
        <v>0</v>
      </c>
      <c r="K608" s="21"/>
      <c r="L608" s="40"/>
    </row>
    <row r="609" spans="1:12" ht="19.5" hidden="1" customHeight="1" outlineLevel="1" x14ac:dyDescent="0.25">
      <c r="A609" s="132"/>
      <c r="B609" s="113"/>
      <c r="C609" s="108" t="s">
        <v>18</v>
      </c>
      <c r="D609" s="26"/>
      <c r="E609" s="26"/>
      <c r="F609" s="26"/>
      <c r="G609" s="218">
        <f>SUMIFS('III. Išlaidos'!$N:$N,'III. Išlaidos'!$B:$B,$B$604,'III. Išlaidos'!$C:$C,C609,'III. Išlaidos'!$F:$F,"sąskaita")</f>
        <v>0</v>
      </c>
      <c r="H609" s="219">
        <f t="shared" si="147"/>
        <v>0</v>
      </c>
      <c r="I609" s="219">
        <f t="shared" si="148"/>
        <v>0</v>
      </c>
      <c r="J609" s="219">
        <f t="shared" si="149"/>
        <v>0</v>
      </c>
      <c r="K609" s="21"/>
      <c r="L609" s="40"/>
    </row>
    <row r="610" spans="1:12" ht="19.5" hidden="1" customHeight="1" outlineLevel="1" x14ac:dyDescent="0.25">
      <c r="A610" s="132"/>
      <c r="B610" s="113"/>
      <c r="C610" s="108" t="s">
        <v>19</v>
      </c>
      <c r="D610" s="26"/>
      <c r="E610" s="26"/>
      <c r="F610" s="26"/>
      <c r="G610" s="218">
        <f>SUMIFS('III. Išlaidos'!$N:$N,'III. Išlaidos'!$B:$B,$B$604,'III. Išlaidos'!$C:$C,C610,'III. Išlaidos'!$F:$F,"sąskaita")</f>
        <v>0</v>
      </c>
      <c r="H610" s="219">
        <f t="shared" si="147"/>
        <v>0</v>
      </c>
      <c r="I610" s="219">
        <f t="shared" si="148"/>
        <v>0</v>
      </c>
      <c r="J610" s="219">
        <f t="shared" si="149"/>
        <v>0</v>
      </c>
      <c r="K610" s="21"/>
      <c r="L610" s="40"/>
    </row>
    <row r="611" spans="1:12" ht="19.5" hidden="1" customHeight="1" outlineLevel="1" x14ac:dyDescent="0.25">
      <c r="A611" s="132"/>
      <c r="B611" s="113"/>
      <c r="C611" s="108" t="s">
        <v>20</v>
      </c>
      <c r="D611" s="26"/>
      <c r="E611" s="26"/>
      <c r="F611" s="26"/>
      <c r="G611" s="218">
        <f>SUMIFS('III. Išlaidos'!$N:$N,'III. Išlaidos'!$B:$B,$B$604,'III. Išlaidos'!$C:$C,C611,'III. Išlaidos'!$F:$F,"sąskaita")</f>
        <v>0</v>
      </c>
      <c r="H611" s="219">
        <f t="shared" si="147"/>
        <v>0</v>
      </c>
      <c r="I611" s="219">
        <f>D611-H611</f>
        <v>0</v>
      </c>
      <c r="J611" s="219">
        <f t="shared" si="149"/>
        <v>0</v>
      </c>
      <c r="K611" s="21"/>
      <c r="L611" s="40"/>
    </row>
    <row r="612" spans="1:12" ht="19.5" hidden="1" customHeight="1" outlineLevel="1" x14ac:dyDescent="0.25">
      <c r="A612" s="132"/>
      <c r="B612" s="113"/>
      <c r="C612" s="108" t="s">
        <v>21</v>
      </c>
      <c r="D612" s="26"/>
      <c r="E612" s="26"/>
      <c r="F612" s="26"/>
      <c r="G612" s="218">
        <f>SUMIFS('III. Išlaidos'!$N:$N,'III. Išlaidos'!$B:$B,$B$604,'III. Išlaidos'!$C:$C,C612,'III. Išlaidos'!$F:$F,"sąskaita")</f>
        <v>0</v>
      </c>
      <c r="H612" s="219">
        <f t="shared" si="147"/>
        <v>0</v>
      </c>
      <c r="I612" s="219">
        <f t="shared" si="148"/>
        <v>0</v>
      </c>
      <c r="J612" s="219">
        <f t="shared" si="149"/>
        <v>0</v>
      </c>
      <c r="K612" s="21"/>
      <c r="L612" s="40"/>
    </row>
    <row r="613" spans="1:12" ht="19.5" hidden="1" customHeight="1" outlineLevel="1" x14ac:dyDescent="0.25">
      <c r="A613" s="132"/>
      <c r="B613" s="113"/>
      <c r="C613" s="108" t="s">
        <v>22</v>
      </c>
      <c r="D613" s="26"/>
      <c r="E613" s="26"/>
      <c r="F613" s="26"/>
      <c r="G613" s="218">
        <f>SUMIFS('III. Išlaidos'!$N:$N,'III. Išlaidos'!$B:$B,$B$604,'III. Išlaidos'!$C:$C,C613,'III. Išlaidos'!$F:$F,"sąskaita")</f>
        <v>0</v>
      </c>
      <c r="H613" s="219">
        <f t="shared" si="147"/>
        <v>0</v>
      </c>
      <c r="I613" s="219">
        <f t="shared" si="148"/>
        <v>0</v>
      </c>
      <c r="J613" s="219">
        <f t="shared" si="149"/>
        <v>0</v>
      </c>
      <c r="K613" s="21"/>
      <c r="L613" s="40"/>
    </row>
    <row r="614" spans="1:12" ht="19.5" hidden="1" customHeight="1" outlineLevel="1" x14ac:dyDescent="0.25">
      <c r="A614" s="132"/>
      <c r="B614" s="113"/>
      <c r="C614" s="108" t="s">
        <v>23</v>
      </c>
      <c r="D614" s="26"/>
      <c r="E614" s="26"/>
      <c r="F614" s="26"/>
      <c r="G614" s="218">
        <f>SUMIFS('III. Išlaidos'!$N:$N,'III. Išlaidos'!$B:$B,$B$604,'III. Išlaidos'!$C:$C,C614,'III. Išlaidos'!$F:$F,"sąskaita")</f>
        <v>0</v>
      </c>
      <c r="H614" s="219">
        <f t="shared" si="147"/>
        <v>0</v>
      </c>
      <c r="I614" s="220">
        <f t="shared" si="148"/>
        <v>0</v>
      </c>
      <c r="J614" s="220">
        <f t="shared" si="149"/>
        <v>0</v>
      </c>
      <c r="K614" s="21"/>
      <c r="L614" s="40"/>
    </row>
    <row r="615" spans="1:12" ht="19.5" hidden="1" customHeight="1" outlineLevel="1" x14ac:dyDescent="0.25">
      <c r="A615" s="132"/>
      <c r="B615" s="113"/>
      <c r="C615" s="108" t="s">
        <v>24</v>
      </c>
      <c r="D615" s="26"/>
      <c r="E615" s="26"/>
      <c r="F615" s="26"/>
      <c r="G615" s="218">
        <f>SUMIFS('III. Išlaidos'!$N:$N,'III. Išlaidos'!$B:$B,$B$604,'III. Išlaidos'!$C:$C,C615,'III. Išlaidos'!$F:$F,"sąskaita")</f>
        <v>0</v>
      </c>
      <c r="H615" s="219">
        <f t="shared" si="147"/>
        <v>0</v>
      </c>
      <c r="I615" s="220">
        <f t="shared" si="148"/>
        <v>0</v>
      </c>
      <c r="J615" s="220">
        <f t="shared" si="149"/>
        <v>0</v>
      </c>
      <c r="K615" s="21"/>
      <c r="L615" s="40"/>
    </row>
    <row r="616" spans="1:12" ht="19.5" hidden="1" customHeight="1" outlineLevel="1" x14ac:dyDescent="0.25">
      <c r="A616" s="132"/>
      <c r="B616" s="113"/>
      <c r="C616" s="108" t="s">
        <v>25</v>
      </c>
      <c r="D616" s="26"/>
      <c r="E616" s="26"/>
      <c r="F616" s="26"/>
      <c r="G616" s="218">
        <f>SUMIFS('III. Išlaidos'!$N:$N,'III. Išlaidos'!$B:$B,$B$604,'III. Išlaidos'!$C:$C,C616,'III. Išlaidos'!$F:$F,"sąskaita")</f>
        <v>0</v>
      </c>
      <c r="H616" s="219">
        <f t="shared" si="147"/>
        <v>0</v>
      </c>
      <c r="I616" s="220">
        <f t="shared" si="148"/>
        <v>0</v>
      </c>
      <c r="J616" s="220">
        <f t="shared" si="149"/>
        <v>0</v>
      </c>
      <c r="K616" s="21"/>
      <c r="L616" s="40"/>
    </row>
    <row r="617" spans="1:12" ht="19.5" hidden="1" customHeight="1" outlineLevel="1" x14ac:dyDescent="0.25">
      <c r="A617" s="132"/>
      <c r="B617" s="113"/>
      <c r="C617" s="108" t="s">
        <v>26</v>
      </c>
      <c r="D617" s="26"/>
      <c r="E617" s="26"/>
      <c r="F617" s="26"/>
      <c r="G617" s="218">
        <f>SUMIFS('III. Išlaidos'!$N:$N,'III. Išlaidos'!$B:$B,$B$604,'III. Išlaidos'!$C:$C,C617,'III. Išlaidos'!$F:$F,"sąskaita")</f>
        <v>0</v>
      </c>
      <c r="H617" s="219">
        <f t="shared" si="147"/>
        <v>0</v>
      </c>
      <c r="I617" s="220">
        <f t="shared" si="148"/>
        <v>0</v>
      </c>
      <c r="J617" s="220">
        <f t="shared" si="149"/>
        <v>0</v>
      </c>
      <c r="K617" s="21"/>
      <c r="L617" s="40"/>
    </row>
    <row r="618" spans="1:12" ht="19.5" hidden="1" customHeight="1" outlineLevel="1" x14ac:dyDescent="0.25">
      <c r="A618" s="132"/>
      <c r="B618" s="113"/>
      <c r="C618" s="108" t="s">
        <v>27</v>
      </c>
      <c r="D618" s="26"/>
      <c r="E618" s="26"/>
      <c r="F618" s="26"/>
      <c r="G618" s="218">
        <f>SUMIFS('III. Išlaidos'!$N:$N,'III. Išlaidos'!$B:$B,$B$604,'III. Išlaidos'!$C:$C,C618,'III. Išlaidos'!$F:$F,"sąskaita")</f>
        <v>0</v>
      </c>
      <c r="H618" s="219">
        <f t="shared" si="147"/>
        <v>0</v>
      </c>
      <c r="I618" s="220">
        <f t="shared" si="148"/>
        <v>0</v>
      </c>
      <c r="J618" s="220">
        <f t="shared" si="149"/>
        <v>0</v>
      </c>
      <c r="K618" s="21"/>
      <c r="L618" s="40"/>
    </row>
    <row r="619" spans="1:12" ht="19.5" hidden="1" customHeight="1" outlineLevel="1" x14ac:dyDescent="0.25">
      <c r="A619" s="132"/>
      <c r="B619" s="114"/>
      <c r="C619" s="110" t="s">
        <v>28</v>
      </c>
      <c r="D619" s="36"/>
      <c r="E619" s="36"/>
      <c r="F619" s="36"/>
      <c r="G619" s="218">
        <f>SUMIFS('III. Išlaidos'!$N:$N,'III. Išlaidos'!$B:$B,$B$604,'III. Išlaidos'!$C:$C,C619,'III. Išlaidos'!$F:$F,"sąskaita")</f>
        <v>0</v>
      </c>
      <c r="H619" s="219">
        <f t="shared" si="147"/>
        <v>0</v>
      </c>
      <c r="I619" s="221">
        <f t="shared" si="148"/>
        <v>0</v>
      </c>
      <c r="J619" s="221">
        <f t="shared" si="149"/>
        <v>0</v>
      </c>
      <c r="K619" s="21"/>
      <c r="L619" s="40"/>
    </row>
    <row r="620" spans="1:12" ht="19.5" hidden="1" customHeight="1" outlineLevel="1" x14ac:dyDescent="0.25">
      <c r="A620" s="129" t="s">
        <v>218</v>
      </c>
      <c r="B620" s="130"/>
      <c r="C620" s="131"/>
      <c r="D620" s="7">
        <f>SUM(D604:D619)</f>
        <v>0</v>
      </c>
      <c r="E620" s="7">
        <f>SUM(E604:E619)</f>
        <v>0</v>
      </c>
      <c r="F620" s="7">
        <f>SUM(F604:F619)</f>
        <v>0</v>
      </c>
      <c r="G620" s="225">
        <f>SUM(G604:G619)</f>
        <v>0</v>
      </c>
      <c r="H620" s="225">
        <f>SUM(H604:H619)</f>
        <v>0</v>
      </c>
      <c r="I620" s="225">
        <f t="shared" ref="I620:J620" si="150">SUM(I604:I619)</f>
        <v>0</v>
      </c>
      <c r="J620" s="225">
        <f t="shared" si="150"/>
        <v>0</v>
      </c>
      <c r="K620" s="8"/>
      <c r="L620" s="8"/>
    </row>
    <row r="621" spans="1:12" ht="19.5" hidden="1" customHeight="1" outlineLevel="1" x14ac:dyDescent="0.25">
      <c r="A621" s="132">
        <v>37</v>
      </c>
      <c r="B621" s="112" t="str">
        <f>IF('I. Priedangų sąrašas'!B41="","",'I. Priedangų sąrašas'!B41)</f>
        <v/>
      </c>
      <c r="C621" s="106" t="s">
        <v>0</v>
      </c>
      <c r="D621" s="32"/>
      <c r="E621" s="32"/>
      <c r="F621" s="30"/>
      <c r="G621" s="218">
        <f>SUMIFS('III. Išlaidos'!$N:$N,'III. Išlaidos'!$B:$B,$B$621,'III. Išlaidos'!$C:$C,C621,'III. Išlaidos'!$F:$F,"sąskaita")</f>
        <v>0</v>
      </c>
      <c r="H621" s="219">
        <f t="shared" ref="H621:H636" si="151">F621+G621</f>
        <v>0</v>
      </c>
      <c r="I621" s="219">
        <f>D621-H621</f>
        <v>0</v>
      </c>
      <c r="J621" s="219">
        <f>E621-H621</f>
        <v>0</v>
      </c>
      <c r="K621" s="21"/>
      <c r="L621" s="40"/>
    </row>
    <row r="622" spans="1:12" ht="19.5" hidden="1" customHeight="1" outlineLevel="1" x14ac:dyDescent="0.25">
      <c r="A622" s="132"/>
      <c r="B622" s="113" t="str">
        <f>IF('I. Priedangų sąrašas'!C41="","",'I. Priedangų sąrašas'!C41)</f>
        <v/>
      </c>
      <c r="C622" s="108" t="s">
        <v>5</v>
      </c>
      <c r="D622" s="26"/>
      <c r="E622" s="26"/>
      <c r="F622" s="26"/>
      <c r="G622" s="218">
        <f>SUMIFS('III. Išlaidos'!$N:$N,'III. Išlaidos'!$B:$B,$B$621,'III. Išlaidos'!$C:$C,C622,'III. Išlaidos'!$F:$F,"sąskaita")</f>
        <v>0</v>
      </c>
      <c r="H622" s="219">
        <f t="shared" si="151"/>
        <v>0</v>
      </c>
      <c r="I622" s="220">
        <f t="shared" ref="I622:I636" si="152">D622-H622</f>
        <v>0</v>
      </c>
      <c r="J622" s="220">
        <f t="shared" ref="J622:J636" si="153">E622-H622</f>
        <v>0</v>
      </c>
      <c r="K622" s="21"/>
      <c r="L622" s="40"/>
    </row>
    <row r="623" spans="1:12" ht="19.5" hidden="1" customHeight="1" outlineLevel="1" x14ac:dyDescent="0.25">
      <c r="A623" s="132"/>
      <c r="B623" s="113"/>
      <c r="C623" s="108" t="s">
        <v>10</v>
      </c>
      <c r="D623" s="26"/>
      <c r="E623" s="26"/>
      <c r="F623" s="26"/>
      <c r="G623" s="218">
        <f>SUMIFS('III. Išlaidos'!$N:$N,'III. Išlaidos'!$B:$B,$B$621,'III. Išlaidos'!$C:$C,C623,'III. Išlaidos'!$F:$F,"sąskaita")</f>
        <v>0</v>
      </c>
      <c r="H623" s="219">
        <f t="shared" si="151"/>
        <v>0</v>
      </c>
      <c r="I623" s="220">
        <f t="shared" si="152"/>
        <v>0</v>
      </c>
      <c r="J623" s="220">
        <f t="shared" si="153"/>
        <v>0</v>
      </c>
      <c r="K623" s="21"/>
      <c r="L623" s="40"/>
    </row>
    <row r="624" spans="1:12" ht="19.5" hidden="1" customHeight="1" outlineLevel="1" x14ac:dyDescent="0.25">
      <c r="A624" s="132"/>
      <c r="B624" s="113"/>
      <c r="C624" s="108" t="s">
        <v>13</v>
      </c>
      <c r="D624" s="26"/>
      <c r="E624" s="26"/>
      <c r="F624" s="26"/>
      <c r="G624" s="218">
        <f>SUMIFS('III. Išlaidos'!$N:$N,'III. Išlaidos'!$B:$B,$B$621,'III. Išlaidos'!$C:$C,C624,'III. Išlaidos'!$F:$F,"sąskaita")</f>
        <v>0</v>
      </c>
      <c r="H624" s="219">
        <f t="shared" si="151"/>
        <v>0</v>
      </c>
      <c r="I624" s="219">
        <f t="shared" si="152"/>
        <v>0</v>
      </c>
      <c r="J624" s="219">
        <f t="shared" si="153"/>
        <v>0</v>
      </c>
      <c r="K624" s="21"/>
      <c r="L624" s="40"/>
    </row>
    <row r="625" spans="1:12" ht="19.5" hidden="1" customHeight="1" outlineLevel="1" x14ac:dyDescent="0.25">
      <c r="A625" s="132"/>
      <c r="B625" s="113"/>
      <c r="C625" s="108" t="s">
        <v>16</v>
      </c>
      <c r="D625" s="26"/>
      <c r="E625" s="26"/>
      <c r="F625" s="26"/>
      <c r="G625" s="218">
        <f>SUMIFS('III. Išlaidos'!$N:$N,'III. Išlaidos'!$B:$B,$B$621,'III. Išlaidos'!$C:$C,C625,'III. Išlaidos'!$F:$F,"sąskaita")</f>
        <v>0</v>
      </c>
      <c r="H625" s="219">
        <f t="shared" si="151"/>
        <v>0</v>
      </c>
      <c r="I625" s="219">
        <f t="shared" si="152"/>
        <v>0</v>
      </c>
      <c r="J625" s="219">
        <f t="shared" si="153"/>
        <v>0</v>
      </c>
      <c r="K625" s="21"/>
      <c r="L625" s="40"/>
    </row>
    <row r="626" spans="1:12" ht="19.5" hidden="1" customHeight="1" outlineLevel="1" x14ac:dyDescent="0.25">
      <c r="A626" s="132"/>
      <c r="B626" s="113"/>
      <c r="C626" s="108" t="s">
        <v>18</v>
      </c>
      <c r="D626" s="26"/>
      <c r="E626" s="26"/>
      <c r="F626" s="26"/>
      <c r="G626" s="218">
        <f>SUMIFS('III. Išlaidos'!$N:$N,'III. Išlaidos'!$B:$B,$B$621,'III. Išlaidos'!$C:$C,C626,'III. Išlaidos'!$F:$F,"sąskaita")</f>
        <v>0</v>
      </c>
      <c r="H626" s="219">
        <f t="shared" si="151"/>
        <v>0</v>
      </c>
      <c r="I626" s="219">
        <f t="shared" si="152"/>
        <v>0</v>
      </c>
      <c r="J626" s="219">
        <f t="shared" si="153"/>
        <v>0</v>
      </c>
      <c r="K626" s="21"/>
      <c r="L626" s="40"/>
    </row>
    <row r="627" spans="1:12" ht="19.5" hidden="1" customHeight="1" outlineLevel="1" x14ac:dyDescent="0.25">
      <c r="A627" s="132"/>
      <c r="B627" s="113"/>
      <c r="C627" s="108" t="s">
        <v>19</v>
      </c>
      <c r="D627" s="26"/>
      <c r="E627" s="26"/>
      <c r="F627" s="26"/>
      <c r="G627" s="218">
        <f>SUMIFS('III. Išlaidos'!$N:$N,'III. Išlaidos'!$B:$B,$B$621,'III. Išlaidos'!$C:$C,C627,'III. Išlaidos'!$F:$F,"sąskaita")</f>
        <v>0</v>
      </c>
      <c r="H627" s="219">
        <f t="shared" si="151"/>
        <v>0</v>
      </c>
      <c r="I627" s="219">
        <f t="shared" si="152"/>
        <v>0</v>
      </c>
      <c r="J627" s="219">
        <f t="shared" si="153"/>
        <v>0</v>
      </c>
      <c r="K627" s="21"/>
      <c r="L627" s="40"/>
    </row>
    <row r="628" spans="1:12" ht="19.5" hidden="1" customHeight="1" outlineLevel="1" x14ac:dyDescent="0.25">
      <c r="A628" s="132"/>
      <c r="B628" s="113"/>
      <c r="C628" s="108" t="s">
        <v>20</v>
      </c>
      <c r="D628" s="26"/>
      <c r="E628" s="26"/>
      <c r="F628" s="26"/>
      <c r="G628" s="218">
        <f>SUMIFS('III. Išlaidos'!$N:$N,'III. Išlaidos'!$B:$B,$B$621,'III. Išlaidos'!$C:$C,C628,'III. Išlaidos'!$F:$F,"sąskaita")</f>
        <v>0</v>
      </c>
      <c r="H628" s="219">
        <f t="shared" si="151"/>
        <v>0</v>
      </c>
      <c r="I628" s="219">
        <f>D628-H628</f>
        <v>0</v>
      </c>
      <c r="J628" s="219">
        <f t="shared" si="153"/>
        <v>0</v>
      </c>
      <c r="K628" s="21"/>
      <c r="L628" s="40"/>
    </row>
    <row r="629" spans="1:12" ht="19.5" hidden="1" customHeight="1" outlineLevel="1" x14ac:dyDescent="0.25">
      <c r="A629" s="132"/>
      <c r="B629" s="113"/>
      <c r="C629" s="108" t="s">
        <v>21</v>
      </c>
      <c r="D629" s="26"/>
      <c r="E629" s="26"/>
      <c r="F629" s="26"/>
      <c r="G629" s="218">
        <f>SUMIFS('III. Išlaidos'!$N:$N,'III. Išlaidos'!$B:$B,$B$621,'III. Išlaidos'!$C:$C,C629,'III. Išlaidos'!$F:$F,"sąskaita")</f>
        <v>0</v>
      </c>
      <c r="H629" s="219">
        <f t="shared" si="151"/>
        <v>0</v>
      </c>
      <c r="I629" s="219">
        <f t="shared" si="152"/>
        <v>0</v>
      </c>
      <c r="J629" s="219">
        <f t="shared" si="153"/>
        <v>0</v>
      </c>
      <c r="K629" s="21"/>
      <c r="L629" s="40"/>
    </row>
    <row r="630" spans="1:12" ht="19.5" hidden="1" customHeight="1" outlineLevel="1" x14ac:dyDescent="0.25">
      <c r="A630" s="132"/>
      <c r="B630" s="113"/>
      <c r="C630" s="108" t="s">
        <v>22</v>
      </c>
      <c r="D630" s="26"/>
      <c r="E630" s="26"/>
      <c r="F630" s="26"/>
      <c r="G630" s="218">
        <f>SUMIFS('III. Išlaidos'!$N:$N,'III. Išlaidos'!$B:$B,$B$621,'III. Išlaidos'!$C:$C,C630,'III. Išlaidos'!$F:$F,"sąskaita")</f>
        <v>0</v>
      </c>
      <c r="H630" s="219">
        <f t="shared" si="151"/>
        <v>0</v>
      </c>
      <c r="I630" s="219">
        <f t="shared" si="152"/>
        <v>0</v>
      </c>
      <c r="J630" s="219">
        <f t="shared" si="153"/>
        <v>0</v>
      </c>
      <c r="K630" s="21"/>
      <c r="L630" s="40"/>
    </row>
    <row r="631" spans="1:12" ht="19.5" hidden="1" customHeight="1" outlineLevel="1" x14ac:dyDescent="0.25">
      <c r="A631" s="132"/>
      <c r="B631" s="113"/>
      <c r="C631" s="108" t="s">
        <v>23</v>
      </c>
      <c r="D631" s="26"/>
      <c r="E631" s="26"/>
      <c r="F631" s="26"/>
      <c r="G631" s="218">
        <f>SUMIFS('III. Išlaidos'!$N:$N,'III. Išlaidos'!$B:$B,$B$621,'III. Išlaidos'!$C:$C,C631,'III. Išlaidos'!$F:$F,"sąskaita")</f>
        <v>0</v>
      </c>
      <c r="H631" s="219">
        <f t="shared" si="151"/>
        <v>0</v>
      </c>
      <c r="I631" s="220">
        <f t="shared" si="152"/>
        <v>0</v>
      </c>
      <c r="J631" s="220">
        <f t="shared" si="153"/>
        <v>0</v>
      </c>
      <c r="K631" s="21"/>
      <c r="L631" s="40"/>
    </row>
    <row r="632" spans="1:12" ht="19.5" hidden="1" customHeight="1" outlineLevel="1" x14ac:dyDescent="0.25">
      <c r="A632" s="132"/>
      <c r="B632" s="113"/>
      <c r="C632" s="108" t="s">
        <v>24</v>
      </c>
      <c r="D632" s="26"/>
      <c r="E632" s="26"/>
      <c r="F632" s="26"/>
      <c r="G632" s="218">
        <f>SUMIFS('III. Išlaidos'!$N:$N,'III. Išlaidos'!$B:$B,$B$621,'III. Išlaidos'!$C:$C,C632,'III. Išlaidos'!$F:$F,"sąskaita")</f>
        <v>0</v>
      </c>
      <c r="H632" s="219">
        <f t="shared" si="151"/>
        <v>0</v>
      </c>
      <c r="I632" s="220">
        <f t="shared" si="152"/>
        <v>0</v>
      </c>
      <c r="J632" s="220">
        <f t="shared" si="153"/>
        <v>0</v>
      </c>
      <c r="K632" s="21"/>
      <c r="L632" s="40"/>
    </row>
    <row r="633" spans="1:12" ht="19.5" hidden="1" customHeight="1" outlineLevel="1" x14ac:dyDescent="0.25">
      <c r="A633" s="132"/>
      <c r="B633" s="113"/>
      <c r="C633" s="108" t="s">
        <v>25</v>
      </c>
      <c r="D633" s="26"/>
      <c r="E633" s="26"/>
      <c r="F633" s="26"/>
      <c r="G633" s="218">
        <f>SUMIFS('III. Išlaidos'!$N:$N,'III. Išlaidos'!$B:$B,$B$621,'III. Išlaidos'!$C:$C,C633,'III. Išlaidos'!$F:$F,"sąskaita")</f>
        <v>0</v>
      </c>
      <c r="H633" s="219">
        <f t="shared" si="151"/>
        <v>0</v>
      </c>
      <c r="I633" s="220">
        <f t="shared" si="152"/>
        <v>0</v>
      </c>
      <c r="J633" s="220">
        <f t="shared" si="153"/>
        <v>0</v>
      </c>
      <c r="K633" s="21"/>
      <c r="L633" s="40"/>
    </row>
    <row r="634" spans="1:12" ht="19.5" hidden="1" customHeight="1" outlineLevel="1" x14ac:dyDescent="0.25">
      <c r="A634" s="132"/>
      <c r="B634" s="113"/>
      <c r="C634" s="108" t="s">
        <v>26</v>
      </c>
      <c r="D634" s="26"/>
      <c r="E634" s="26"/>
      <c r="F634" s="26"/>
      <c r="G634" s="218">
        <f>SUMIFS('III. Išlaidos'!$N:$N,'III. Išlaidos'!$B:$B,$B$621,'III. Išlaidos'!$C:$C,C634,'III. Išlaidos'!$F:$F,"sąskaita")</f>
        <v>0</v>
      </c>
      <c r="H634" s="219">
        <f t="shared" si="151"/>
        <v>0</v>
      </c>
      <c r="I634" s="220">
        <f t="shared" si="152"/>
        <v>0</v>
      </c>
      <c r="J634" s="220">
        <f t="shared" si="153"/>
        <v>0</v>
      </c>
      <c r="K634" s="21"/>
      <c r="L634" s="40"/>
    </row>
    <row r="635" spans="1:12" ht="19.5" hidden="1" customHeight="1" outlineLevel="1" x14ac:dyDescent="0.25">
      <c r="A635" s="132"/>
      <c r="B635" s="113"/>
      <c r="C635" s="108" t="s">
        <v>27</v>
      </c>
      <c r="D635" s="26"/>
      <c r="E635" s="26"/>
      <c r="F635" s="26"/>
      <c r="G635" s="218">
        <f>SUMIFS('III. Išlaidos'!$N:$N,'III. Išlaidos'!$B:$B,$B$621,'III. Išlaidos'!$C:$C,C635,'III. Išlaidos'!$F:$F,"sąskaita")</f>
        <v>0</v>
      </c>
      <c r="H635" s="219">
        <f t="shared" si="151"/>
        <v>0</v>
      </c>
      <c r="I635" s="220">
        <f t="shared" si="152"/>
        <v>0</v>
      </c>
      <c r="J635" s="220">
        <f t="shared" si="153"/>
        <v>0</v>
      </c>
      <c r="K635" s="21"/>
      <c r="L635" s="40"/>
    </row>
    <row r="636" spans="1:12" ht="19.5" hidden="1" customHeight="1" outlineLevel="1" x14ac:dyDescent="0.25">
      <c r="A636" s="132"/>
      <c r="B636" s="114"/>
      <c r="C636" s="110" t="s">
        <v>28</v>
      </c>
      <c r="D636" s="36"/>
      <c r="E636" s="36"/>
      <c r="F636" s="36"/>
      <c r="G636" s="218">
        <f>SUMIFS('III. Išlaidos'!$N:$N,'III. Išlaidos'!$B:$B,$B$621,'III. Išlaidos'!$C:$C,C636,'III. Išlaidos'!$F:$F,"sąskaita")</f>
        <v>0</v>
      </c>
      <c r="H636" s="219">
        <f t="shared" si="151"/>
        <v>0</v>
      </c>
      <c r="I636" s="221">
        <f t="shared" si="152"/>
        <v>0</v>
      </c>
      <c r="J636" s="221">
        <f t="shared" si="153"/>
        <v>0</v>
      </c>
      <c r="K636" s="21"/>
      <c r="L636" s="40"/>
    </row>
    <row r="637" spans="1:12" ht="19.5" hidden="1" customHeight="1" outlineLevel="1" x14ac:dyDescent="0.25">
      <c r="A637" s="129" t="s">
        <v>219</v>
      </c>
      <c r="B637" s="130"/>
      <c r="C637" s="131"/>
      <c r="D637" s="7">
        <f>SUM(D621:D636)</f>
        <v>0</v>
      </c>
      <c r="E637" s="7">
        <f>SUM(E621:E636)</f>
        <v>0</v>
      </c>
      <c r="F637" s="7">
        <f>SUM(F621:F636)</f>
        <v>0</v>
      </c>
      <c r="G637" s="225">
        <f>SUM(G621:G636)</f>
        <v>0</v>
      </c>
      <c r="H637" s="225">
        <f>SUM(H621:H636)</f>
        <v>0</v>
      </c>
      <c r="I637" s="225">
        <f t="shared" ref="I637:J637" si="154">SUM(I621:I636)</f>
        <v>0</v>
      </c>
      <c r="J637" s="225">
        <f t="shared" si="154"/>
        <v>0</v>
      </c>
      <c r="K637" s="8"/>
      <c r="L637" s="8"/>
    </row>
    <row r="638" spans="1:12" ht="19.5" hidden="1" customHeight="1" outlineLevel="1" x14ac:dyDescent="0.25">
      <c r="A638" s="132">
        <v>38</v>
      </c>
      <c r="B638" s="112" t="str">
        <f>IF('I. Priedangų sąrašas'!B42="","",'I. Priedangų sąrašas'!B42)</f>
        <v/>
      </c>
      <c r="C638" s="106" t="s">
        <v>0</v>
      </c>
      <c r="D638" s="32"/>
      <c r="E638" s="32"/>
      <c r="F638" s="30"/>
      <c r="G638" s="218">
        <f>SUMIFS('III. Išlaidos'!$N:$N,'III. Išlaidos'!$B:$B,$B$638,'III. Išlaidos'!$C:$C,C638,'III. Išlaidos'!$F:$F,"sąskaita")</f>
        <v>0</v>
      </c>
      <c r="H638" s="219">
        <f t="shared" ref="H638:H653" si="155">F638+G638</f>
        <v>0</v>
      </c>
      <c r="I638" s="219">
        <f>D638-H638</f>
        <v>0</v>
      </c>
      <c r="J638" s="219">
        <f>E638-H638</f>
        <v>0</v>
      </c>
      <c r="K638" s="21"/>
      <c r="L638" s="40"/>
    </row>
    <row r="639" spans="1:12" ht="19.5" hidden="1" customHeight="1" outlineLevel="1" x14ac:dyDescent="0.25">
      <c r="A639" s="132"/>
      <c r="B639" s="113" t="str">
        <f>IF('I. Priedangų sąrašas'!C42="","",'I. Priedangų sąrašas'!C42)</f>
        <v/>
      </c>
      <c r="C639" s="108" t="s">
        <v>5</v>
      </c>
      <c r="D639" s="26"/>
      <c r="E639" s="26"/>
      <c r="F639" s="26"/>
      <c r="G639" s="218">
        <f>SUMIFS('III. Išlaidos'!$N:$N,'III. Išlaidos'!$B:$B,$B$638,'III. Išlaidos'!$C:$C,C639,'III. Išlaidos'!$F:$F,"sąskaita")</f>
        <v>0</v>
      </c>
      <c r="H639" s="219">
        <f t="shared" si="155"/>
        <v>0</v>
      </c>
      <c r="I639" s="220">
        <f t="shared" ref="I639:I653" si="156">D639-H639</f>
        <v>0</v>
      </c>
      <c r="J639" s="220">
        <f t="shared" ref="J639:J653" si="157">E639-H639</f>
        <v>0</v>
      </c>
      <c r="K639" s="21"/>
      <c r="L639" s="40"/>
    </row>
    <row r="640" spans="1:12" ht="19.5" hidden="1" customHeight="1" outlineLevel="1" x14ac:dyDescent="0.25">
      <c r="A640" s="132"/>
      <c r="B640" s="113"/>
      <c r="C640" s="108" t="s">
        <v>10</v>
      </c>
      <c r="D640" s="26"/>
      <c r="E640" s="26"/>
      <c r="F640" s="26"/>
      <c r="G640" s="218">
        <f>SUMIFS('III. Išlaidos'!$N:$N,'III. Išlaidos'!$B:$B,$B$638,'III. Išlaidos'!$C:$C,C640,'III. Išlaidos'!$F:$F,"sąskaita")</f>
        <v>0</v>
      </c>
      <c r="H640" s="219">
        <f t="shared" si="155"/>
        <v>0</v>
      </c>
      <c r="I640" s="220">
        <f t="shared" si="156"/>
        <v>0</v>
      </c>
      <c r="J640" s="220">
        <f t="shared" si="157"/>
        <v>0</v>
      </c>
      <c r="K640" s="21"/>
      <c r="L640" s="40"/>
    </row>
    <row r="641" spans="1:12" ht="19.5" hidden="1" customHeight="1" outlineLevel="1" x14ac:dyDescent="0.25">
      <c r="A641" s="132"/>
      <c r="B641" s="113"/>
      <c r="C641" s="108" t="s">
        <v>13</v>
      </c>
      <c r="D641" s="26"/>
      <c r="E641" s="26"/>
      <c r="F641" s="26"/>
      <c r="G641" s="218">
        <f>SUMIFS('III. Išlaidos'!$N:$N,'III. Išlaidos'!$B:$B,$B$638,'III. Išlaidos'!$C:$C,C641,'III. Išlaidos'!$F:$F,"sąskaita")</f>
        <v>0</v>
      </c>
      <c r="H641" s="219">
        <f t="shared" si="155"/>
        <v>0</v>
      </c>
      <c r="I641" s="219">
        <f t="shared" si="156"/>
        <v>0</v>
      </c>
      <c r="J641" s="219">
        <f t="shared" si="157"/>
        <v>0</v>
      </c>
      <c r="K641" s="21"/>
      <c r="L641" s="40"/>
    </row>
    <row r="642" spans="1:12" ht="19.5" hidden="1" customHeight="1" outlineLevel="1" x14ac:dyDescent="0.25">
      <c r="A642" s="132"/>
      <c r="B642" s="113"/>
      <c r="C642" s="108" t="s">
        <v>16</v>
      </c>
      <c r="D642" s="26"/>
      <c r="E642" s="26"/>
      <c r="F642" s="26"/>
      <c r="G642" s="218">
        <f>SUMIFS('III. Išlaidos'!$N:$N,'III. Išlaidos'!$B:$B,$B$638,'III. Išlaidos'!$C:$C,C642,'III. Išlaidos'!$F:$F,"sąskaita")</f>
        <v>0</v>
      </c>
      <c r="H642" s="219">
        <f t="shared" si="155"/>
        <v>0</v>
      </c>
      <c r="I642" s="219">
        <f t="shared" si="156"/>
        <v>0</v>
      </c>
      <c r="J642" s="219">
        <f t="shared" si="157"/>
        <v>0</v>
      </c>
      <c r="K642" s="21"/>
      <c r="L642" s="40"/>
    </row>
    <row r="643" spans="1:12" ht="19.5" hidden="1" customHeight="1" outlineLevel="1" x14ac:dyDescent="0.25">
      <c r="A643" s="132"/>
      <c r="B643" s="113"/>
      <c r="C643" s="108" t="s">
        <v>18</v>
      </c>
      <c r="D643" s="26"/>
      <c r="E643" s="26"/>
      <c r="F643" s="26"/>
      <c r="G643" s="218">
        <f>SUMIFS('III. Išlaidos'!$N:$N,'III. Išlaidos'!$B:$B,$B$638,'III. Išlaidos'!$C:$C,C643,'III. Išlaidos'!$F:$F,"sąskaita")</f>
        <v>0</v>
      </c>
      <c r="H643" s="219">
        <f t="shared" si="155"/>
        <v>0</v>
      </c>
      <c r="I643" s="219">
        <f t="shared" si="156"/>
        <v>0</v>
      </c>
      <c r="J643" s="219">
        <f t="shared" si="157"/>
        <v>0</v>
      </c>
      <c r="K643" s="21"/>
      <c r="L643" s="40"/>
    </row>
    <row r="644" spans="1:12" ht="19.5" hidden="1" customHeight="1" outlineLevel="1" x14ac:dyDescent="0.25">
      <c r="A644" s="132"/>
      <c r="B644" s="113"/>
      <c r="C644" s="108" t="s">
        <v>19</v>
      </c>
      <c r="D644" s="26"/>
      <c r="E644" s="26"/>
      <c r="F644" s="26"/>
      <c r="G644" s="218">
        <f>SUMIFS('III. Išlaidos'!$N:$N,'III. Išlaidos'!$B:$B,$B$638,'III. Išlaidos'!$C:$C,C644,'III. Išlaidos'!$F:$F,"sąskaita")</f>
        <v>0</v>
      </c>
      <c r="H644" s="219">
        <f t="shared" si="155"/>
        <v>0</v>
      </c>
      <c r="I644" s="219">
        <f t="shared" si="156"/>
        <v>0</v>
      </c>
      <c r="J644" s="219">
        <f t="shared" si="157"/>
        <v>0</v>
      </c>
      <c r="K644" s="21"/>
      <c r="L644" s="40"/>
    </row>
    <row r="645" spans="1:12" ht="19.5" hidden="1" customHeight="1" outlineLevel="1" x14ac:dyDescent="0.25">
      <c r="A645" s="132"/>
      <c r="B645" s="113"/>
      <c r="C645" s="108" t="s">
        <v>20</v>
      </c>
      <c r="D645" s="26"/>
      <c r="E645" s="26"/>
      <c r="F645" s="26"/>
      <c r="G645" s="218">
        <f>SUMIFS('III. Išlaidos'!$N:$N,'III. Išlaidos'!$B:$B,$B$638,'III. Išlaidos'!$C:$C,C645,'III. Išlaidos'!$F:$F,"sąskaita")</f>
        <v>0</v>
      </c>
      <c r="H645" s="219">
        <f t="shared" si="155"/>
        <v>0</v>
      </c>
      <c r="I645" s="219">
        <f>D645-H645</f>
        <v>0</v>
      </c>
      <c r="J645" s="219">
        <f t="shared" si="157"/>
        <v>0</v>
      </c>
      <c r="K645" s="21"/>
      <c r="L645" s="40"/>
    </row>
    <row r="646" spans="1:12" ht="19.5" hidden="1" customHeight="1" outlineLevel="1" x14ac:dyDescent="0.25">
      <c r="A646" s="132"/>
      <c r="B646" s="113"/>
      <c r="C646" s="108" t="s">
        <v>21</v>
      </c>
      <c r="D646" s="26"/>
      <c r="E646" s="26"/>
      <c r="F646" s="26"/>
      <c r="G646" s="218">
        <f>SUMIFS('III. Išlaidos'!$N:$N,'III. Išlaidos'!$B:$B,$B$638,'III. Išlaidos'!$C:$C,C646,'III. Išlaidos'!$F:$F,"sąskaita")</f>
        <v>0</v>
      </c>
      <c r="H646" s="219">
        <f t="shared" si="155"/>
        <v>0</v>
      </c>
      <c r="I646" s="219">
        <f t="shared" si="156"/>
        <v>0</v>
      </c>
      <c r="J646" s="219">
        <f t="shared" si="157"/>
        <v>0</v>
      </c>
      <c r="K646" s="21"/>
      <c r="L646" s="40"/>
    </row>
    <row r="647" spans="1:12" ht="19.5" hidden="1" customHeight="1" outlineLevel="1" x14ac:dyDescent="0.25">
      <c r="A647" s="132"/>
      <c r="B647" s="113"/>
      <c r="C647" s="108" t="s">
        <v>22</v>
      </c>
      <c r="D647" s="26"/>
      <c r="E647" s="26"/>
      <c r="F647" s="26"/>
      <c r="G647" s="218">
        <f>SUMIFS('III. Išlaidos'!$N:$N,'III. Išlaidos'!$B:$B,$B$638,'III. Išlaidos'!$C:$C,C647,'III. Išlaidos'!$F:$F,"sąskaita")</f>
        <v>0</v>
      </c>
      <c r="H647" s="219">
        <f t="shared" si="155"/>
        <v>0</v>
      </c>
      <c r="I647" s="219">
        <f t="shared" si="156"/>
        <v>0</v>
      </c>
      <c r="J647" s="219">
        <f t="shared" si="157"/>
        <v>0</v>
      </c>
      <c r="K647" s="21"/>
      <c r="L647" s="40"/>
    </row>
    <row r="648" spans="1:12" ht="19.5" hidden="1" customHeight="1" outlineLevel="1" x14ac:dyDescent="0.25">
      <c r="A648" s="132"/>
      <c r="B648" s="113"/>
      <c r="C648" s="108" t="s">
        <v>23</v>
      </c>
      <c r="D648" s="26"/>
      <c r="E648" s="26"/>
      <c r="F648" s="26"/>
      <c r="G648" s="218">
        <f>SUMIFS('III. Išlaidos'!$N:$N,'III. Išlaidos'!$B:$B,$B$638,'III. Išlaidos'!$C:$C,C648,'III. Išlaidos'!$F:$F,"sąskaita")</f>
        <v>0</v>
      </c>
      <c r="H648" s="219">
        <f t="shared" si="155"/>
        <v>0</v>
      </c>
      <c r="I648" s="220">
        <f t="shared" si="156"/>
        <v>0</v>
      </c>
      <c r="J648" s="220">
        <f t="shared" si="157"/>
        <v>0</v>
      </c>
      <c r="K648" s="21"/>
      <c r="L648" s="40"/>
    </row>
    <row r="649" spans="1:12" ht="19.5" hidden="1" customHeight="1" outlineLevel="1" x14ac:dyDescent="0.25">
      <c r="A649" s="132"/>
      <c r="B649" s="113"/>
      <c r="C649" s="108" t="s">
        <v>24</v>
      </c>
      <c r="D649" s="26"/>
      <c r="E649" s="26"/>
      <c r="F649" s="26"/>
      <c r="G649" s="218">
        <f>SUMIFS('III. Išlaidos'!$N:$N,'III. Išlaidos'!$B:$B,$B$638,'III. Išlaidos'!$C:$C,C649,'III. Išlaidos'!$F:$F,"sąskaita")</f>
        <v>0</v>
      </c>
      <c r="H649" s="219">
        <f t="shared" si="155"/>
        <v>0</v>
      </c>
      <c r="I649" s="220">
        <f t="shared" si="156"/>
        <v>0</v>
      </c>
      <c r="J649" s="220">
        <f t="shared" si="157"/>
        <v>0</v>
      </c>
      <c r="K649" s="21"/>
      <c r="L649" s="40"/>
    </row>
    <row r="650" spans="1:12" ht="19.5" hidden="1" customHeight="1" outlineLevel="1" x14ac:dyDescent="0.25">
      <c r="A650" s="132"/>
      <c r="B650" s="113"/>
      <c r="C650" s="108" t="s">
        <v>25</v>
      </c>
      <c r="D650" s="26"/>
      <c r="E650" s="26"/>
      <c r="F650" s="26"/>
      <c r="G650" s="218">
        <f>SUMIFS('III. Išlaidos'!$N:$N,'III. Išlaidos'!$B:$B,$B$638,'III. Išlaidos'!$C:$C,C650,'III. Išlaidos'!$F:$F,"sąskaita")</f>
        <v>0</v>
      </c>
      <c r="H650" s="219">
        <f t="shared" si="155"/>
        <v>0</v>
      </c>
      <c r="I650" s="220">
        <f t="shared" si="156"/>
        <v>0</v>
      </c>
      <c r="J650" s="220">
        <f t="shared" si="157"/>
        <v>0</v>
      </c>
      <c r="K650" s="21"/>
      <c r="L650" s="40"/>
    </row>
    <row r="651" spans="1:12" ht="19.5" hidden="1" customHeight="1" outlineLevel="1" x14ac:dyDescent="0.25">
      <c r="A651" s="132"/>
      <c r="B651" s="113"/>
      <c r="C651" s="108" t="s">
        <v>26</v>
      </c>
      <c r="D651" s="26"/>
      <c r="E651" s="26"/>
      <c r="F651" s="26"/>
      <c r="G651" s="218">
        <f>SUMIFS('III. Išlaidos'!$N:$N,'III. Išlaidos'!$B:$B,$B$638,'III. Išlaidos'!$C:$C,C651,'III. Išlaidos'!$F:$F,"sąskaita")</f>
        <v>0</v>
      </c>
      <c r="H651" s="219">
        <f t="shared" si="155"/>
        <v>0</v>
      </c>
      <c r="I651" s="220">
        <f t="shared" si="156"/>
        <v>0</v>
      </c>
      <c r="J651" s="220">
        <f t="shared" si="157"/>
        <v>0</v>
      </c>
      <c r="K651" s="21"/>
      <c r="L651" s="40"/>
    </row>
    <row r="652" spans="1:12" ht="19.5" hidden="1" customHeight="1" outlineLevel="1" x14ac:dyDescent="0.25">
      <c r="A652" s="132"/>
      <c r="B652" s="113"/>
      <c r="C652" s="108" t="s">
        <v>27</v>
      </c>
      <c r="D652" s="26"/>
      <c r="E652" s="26"/>
      <c r="F652" s="26"/>
      <c r="G652" s="218">
        <f>SUMIFS('III. Išlaidos'!$N:$N,'III. Išlaidos'!$B:$B,$B$638,'III. Išlaidos'!$C:$C,C652,'III. Išlaidos'!$F:$F,"sąskaita")</f>
        <v>0</v>
      </c>
      <c r="H652" s="219">
        <f t="shared" si="155"/>
        <v>0</v>
      </c>
      <c r="I652" s="220">
        <f t="shared" si="156"/>
        <v>0</v>
      </c>
      <c r="J652" s="220">
        <f t="shared" si="157"/>
        <v>0</v>
      </c>
      <c r="K652" s="21"/>
      <c r="L652" s="40"/>
    </row>
    <row r="653" spans="1:12" ht="19.5" hidden="1" customHeight="1" outlineLevel="1" x14ac:dyDescent="0.25">
      <c r="A653" s="132"/>
      <c r="B653" s="114"/>
      <c r="C653" s="110" t="s">
        <v>28</v>
      </c>
      <c r="D653" s="36"/>
      <c r="E653" s="36"/>
      <c r="F653" s="36"/>
      <c r="G653" s="218">
        <f>SUMIFS('III. Išlaidos'!$N:$N,'III. Išlaidos'!$B:$B,$B$638,'III. Išlaidos'!$C:$C,C653,'III. Išlaidos'!$F:$F,"sąskaita")</f>
        <v>0</v>
      </c>
      <c r="H653" s="219">
        <f t="shared" si="155"/>
        <v>0</v>
      </c>
      <c r="I653" s="221">
        <f t="shared" si="156"/>
        <v>0</v>
      </c>
      <c r="J653" s="221">
        <f t="shared" si="157"/>
        <v>0</v>
      </c>
      <c r="K653" s="21"/>
      <c r="L653" s="40"/>
    </row>
    <row r="654" spans="1:12" ht="19.5" hidden="1" customHeight="1" outlineLevel="1" x14ac:dyDescent="0.25">
      <c r="A654" s="129" t="s">
        <v>220</v>
      </c>
      <c r="B654" s="130"/>
      <c r="C654" s="131"/>
      <c r="D654" s="7">
        <f>SUM(D638:D653)</f>
        <v>0</v>
      </c>
      <c r="E654" s="7">
        <f>SUM(E638:E653)</f>
        <v>0</v>
      </c>
      <c r="F654" s="7">
        <f>SUM(F638:F653)</f>
        <v>0</v>
      </c>
      <c r="G654" s="225">
        <f>SUM(G638:G653)</f>
        <v>0</v>
      </c>
      <c r="H654" s="225">
        <f>SUM(H638:H653)</f>
        <v>0</v>
      </c>
      <c r="I654" s="225">
        <f t="shared" ref="I654:J654" si="158">SUM(I638:I653)</f>
        <v>0</v>
      </c>
      <c r="J654" s="225">
        <f t="shared" si="158"/>
        <v>0</v>
      </c>
      <c r="K654" s="8"/>
      <c r="L654" s="8"/>
    </row>
    <row r="655" spans="1:12" ht="19.5" hidden="1" customHeight="1" outlineLevel="1" x14ac:dyDescent="0.25">
      <c r="A655" s="132">
        <v>39</v>
      </c>
      <c r="B655" s="112" t="str">
        <f>IF('I. Priedangų sąrašas'!B43="","",'I. Priedangų sąrašas'!B43)</f>
        <v/>
      </c>
      <c r="C655" s="106" t="s">
        <v>0</v>
      </c>
      <c r="D655" s="32"/>
      <c r="E655" s="32"/>
      <c r="F655" s="30"/>
      <c r="G655" s="218">
        <f>SUMIFS('III. Išlaidos'!$N:$N,'III. Išlaidos'!$B:$B,$B$655,'III. Išlaidos'!$C:$C,C655,'III. Išlaidos'!$F:$F,"sąskaita")</f>
        <v>0</v>
      </c>
      <c r="H655" s="219">
        <f t="shared" ref="H655:H670" si="159">F655+G655</f>
        <v>0</v>
      </c>
      <c r="I655" s="219">
        <f>D655-H655</f>
        <v>0</v>
      </c>
      <c r="J655" s="219">
        <f>E655-H655</f>
        <v>0</v>
      </c>
      <c r="K655" s="21"/>
      <c r="L655" s="40"/>
    </row>
    <row r="656" spans="1:12" ht="19.5" hidden="1" customHeight="1" outlineLevel="1" x14ac:dyDescent="0.25">
      <c r="A656" s="132"/>
      <c r="B656" s="113" t="str">
        <f>IF('I. Priedangų sąrašas'!C43="","",'I. Priedangų sąrašas'!C43)</f>
        <v/>
      </c>
      <c r="C656" s="108" t="s">
        <v>5</v>
      </c>
      <c r="D656" s="26"/>
      <c r="E656" s="26"/>
      <c r="F656" s="26"/>
      <c r="G656" s="218">
        <f>SUMIFS('III. Išlaidos'!$N:$N,'III. Išlaidos'!$B:$B,$B$655,'III. Išlaidos'!$C:$C,C656,'III. Išlaidos'!$F:$F,"sąskaita")</f>
        <v>0</v>
      </c>
      <c r="H656" s="219">
        <f t="shared" si="159"/>
        <v>0</v>
      </c>
      <c r="I656" s="220">
        <f t="shared" ref="I656:I670" si="160">D656-H656</f>
        <v>0</v>
      </c>
      <c r="J656" s="220">
        <f t="shared" ref="J656:J670" si="161">E656-H656</f>
        <v>0</v>
      </c>
      <c r="K656" s="21"/>
      <c r="L656" s="40"/>
    </row>
    <row r="657" spans="1:12" ht="19.5" hidden="1" customHeight="1" outlineLevel="1" x14ac:dyDescent="0.25">
      <c r="A657" s="132"/>
      <c r="B657" s="113"/>
      <c r="C657" s="108" t="s">
        <v>10</v>
      </c>
      <c r="D657" s="26"/>
      <c r="E657" s="26"/>
      <c r="F657" s="26"/>
      <c r="G657" s="218">
        <f>SUMIFS('III. Išlaidos'!$N:$N,'III. Išlaidos'!$B:$B,$B$655,'III. Išlaidos'!$C:$C,C657,'III. Išlaidos'!$F:$F,"sąskaita")</f>
        <v>0</v>
      </c>
      <c r="H657" s="219">
        <f t="shared" ref="H657:H663" si="162">F657+G657</f>
        <v>0</v>
      </c>
      <c r="I657" s="220">
        <f t="shared" ref="I657:I663" si="163">D657-H657</f>
        <v>0</v>
      </c>
      <c r="J657" s="220">
        <f t="shared" ref="J657:J663" si="164">E657-H657</f>
        <v>0</v>
      </c>
      <c r="K657" s="21"/>
      <c r="L657" s="40"/>
    </row>
    <row r="658" spans="1:12" ht="19.5" hidden="1" customHeight="1" outlineLevel="1" x14ac:dyDescent="0.25">
      <c r="A658" s="132"/>
      <c r="B658" s="113"/>
      <c r="C658" s="108" t="s">
        <v>13</v>
      </c>
      <c r="D658" s="26"/>
      <c r="E658" s="26"/>
      <c r="F658" s="26"/>
      <c r="G658" s="218">
        <f>SUMIFS('III. Išlaidos'!$N:$N,'III. Išlaidos'!$B:$B,$B$655,'III. Išlaidos'!$C:$C,C658,'III. Išlaidos'!$F:$F,"sąskaita")</f>
        <v>0</v>
      </c>
      <c r="H658" s="219">
        <f t="shared" si="162"/>
        <v>0</v>
      </c>
      <c r="I658" s="219">
        <f t="shared" si="163"/>
        <v>0</v>
      </c>
      <c r="J658" s="219">
        <f t="shared" si="164"/>
        <v>0</v>
      </c>
      <c r="K658" s="21"/>
      <c r="L658" s="40"/>
    </row>
    <row r="659" spans="1:12" ht="19.5" hidden="1" customHeight="1" outlineLevel="1" x14ac:dyDescent="0.25">
      <c r="A659" s="132"/>
      <c r="B659" s="113"/>
      <c r="C659" s="108" t="s">
        <v>16</v>
      </c>
      <c r="D659" s="26"/>
      <c r="E659" s="26"/>
      <c r="F659" s="26"/>
      <c r="G659" s="218">
        <f>SUMIFS('III. Išlaidos'!$N:$N,'III. Išlaidos'!$B:$B,$B$655,'III. Išlaidos'!$C:$C,C659,'III. Išlaidos'!$F:$F,"sąskaita")</f>
        <v>0</v>
      </c>
      <c r="H659" s="219">
        <f t="shared" si="162"/>
        <v>0</v>
      </c>
      <c r="I659" s="219">
        <f t="shared" si="163"/>
        <v>0</v>
      </c>
      <c r="J659" s="219">
        <f t="shared" si="164"/>
        <v>0</v>
      </c>
      <c r="K659" s="21"/>
      <c r="L659" s="40"/>
    </row>
    <row r="660" spans="1:12" ht="19.5" hidden="1" customHeight="1" outlineLevel="1" x14ac:dyDescent="0.25">
      <c r="A660" s="132"/>
      <c r="B660" s="113"/>
      <c r="C660" s="108" t="s">
        <v>18</v>
      </c>
      <c r="D660" s="26"/>
      <c r="E660" s="26"/>
      <c r="F660" s="26"/>
      <c r="G660" s="218">
        <f>SUMIFS('III. Išlaidos'!$N:$N,'III. Išlaidos'!$B:$B,$B$655,'III. Išlaidos'!$C:$C,C660,'III. Išlaidos'!$F:$F,"sąskaita")</f>
        <v>0</v>
      </c>
      <c r="H660" s="219">
        <f t="shared" si="162"/>
        <v>0</v>
      </c>
      <c r="I660" s="219">
        <f t="shared" si="163"/>
        <v>0</v>
      </c>
      <c r="J660" s="219">
        <f t="shared" si="164"/>
        <v>0</v>
      </c>
      <c r="K660" s="21"/>
      <c r="L660" s="40"/>
    </row>
    <row r="661" spans="1:12" ht="19.5" hidden="1" customHeight="1" outlineLevel="1" x14ac:dyDescent="0.25">
      <c r="A661" s="132"/>
      <c r="B661" s="113"/>
      <c r="C661" s="108" t="s">
        <v>19</v>
      </c>
      <c r="D661" s="26"/>
      <c r="E661" s="26"/>
      <c r="F661" s="26"/>
      <c r="G661" s="218">
        <f>SUMIFS('III. Išlaidos'!$N:$N,'III. Išlaidos'!$B:$B,$B$655,'III. Išlaidos'!$C:$C,C661,'III. Išlaidos'!$F:$F,"sąskaita")</f>
        <v>0</v>
      </c>
      <c r="H661" s="219">
        <f t="shared" si="162"/>
        <v>0</v>
      </c>
      <c r="I661" s="219">
        <f t="shared" si="163"/>
        <v>0</v>
      </c>
      <c r="J661" s="219">
        <f t="shared" si="164"/>
        <v>0</v>
      </c>
      <c r="K661" s="21"/>
      <c r="L661" s="40"/>
    </row>
    <row r="662" spans="1:12" ht="19.5" hidden="1" customHeight="1" outlineLevel="1" x14ac:dyDescent="0.25">
      <c r="A662" s="132"/>
      <c r="B662" s="113"/>
      <c r="C662" s="108" t="s">
        <v>20</v>
      </c>
      <c r="D662" s="26"/>
      <c r="E662" s="26"/>
      <c r="F662" s="26"/>
      <c r="G662" s="218">
        <f>SUMIFS('III. Išlaidos'!$N:$N,'III. Išlaidos'!$B:$B,$B$655,'III. Išlaidos'!$C:$C,C662,'III. Išlaidos'!$F:$F,"sąskaita")</f>
        <v>0</v>
      </c>
      <c r="H662" s="219">
        <f t="shared" si="162"/>
        <v>0</v>
      </c>
      <c r="I662" s="219">
        <f>D662-H662</f>
        <v>0</v>
      </c>
      <c r="J662" s="219">
        <f t="shared" si="164"/>
        <v>0</v>
      </c>
      <c r="K662" s="21"/>
      <c r="L662" s="40"/>
    </row>
    <row r="663" spans="1:12" ht="19.5" hidden="1" customHeight="1" outlineLevel="1" x14ac:dyDescent="0.25">
      <c r="A663" s="132"/>
      <c r="B663" s="113"/>
      <c r="C663" s="108" t="s">
        <v>21</v>
      </c>
      <c r="D663" s="26"/>
      <c r="E663" s="26"/>
      <c r="F663" s="26"/>
      <c r="G663" s="218">
        <f>SUMIFS('III. Išlaidos'!$N:$N,'III. Išlaidos'!$B:$B,$B$655,'III. Išlaidos'!$C:$C,C663,'III. Išlaidos'!$F:$F,"sąskaita")</f>
        <v>0</v>
      </c>
      <c r="H663" s="219">
        <f t="shared" si="162"/>
        <v>0</v>
      </c>
      <c r="I663" s="219">
        <f t="shared" si="163"/>
        <v>0</v>
      </c>
      <c r="J663" s="219">
        <f t="shared" si="164"/>
        <v>0</v>
      </c>
      <c r="K663" s="21"/>
      <c r="L663" s="40"/>
    </row>
    <row r="664" spans="1:12" ht="19.5" hidden="1" customHeight="1" outlineLevel="1" x14ac:dyDescent="0.25">
      <c r="A664" s="132"/>
      <c r="B664" s="113"/>
      <c r="C664" s="108" t="s">
        <v>22</v>
      </c>
      <c r="D664" s="26"/>
      <c r="E664" s="26"/>
      <c r="F664" s="26"/>
      <c r="G664" s="218">
        <f>SUMIFS('III. Išlaidos'!$N:$N,'III. Išlaidos'!$B:$B,$B$655,'III. Išlaidos'!$C:$C,C664,'III. Išlaidos'!$F:$F,"sąskaita")</f>
        <v>0</v>
      </c>
      <c r="H664" s="219">
        <f t="shared" si="159"/>
        <v>0</v>
      </c>
      <c r="I664" s="219">
        <f t="shared" si="160"/>
        <v>0</v>
      </c>
      <c r="J664" s="219">
        <f t="shared" si="161"/>
        <v>0</v>
      </c>
      <c r="K664" s="21"/>
      <c r="L664" s="40"/>
    </row>
    <row r="665" spans="1:12" ht="19.5" hidden="1" customHeight="1" outlineLevel="1" x14ac:dyDescent="0.25">
      <c r="A665" s="132"/>
      <c r="B665" s="113"/>
      <c r="C665" s="108" t="s">
        <v>23</v>
      </c>
      <c r="D665" s="26"/>
      <c r="E665" s="26"/>
      <c r="F665" s="26"/>
      <c r="G665" s="218">
        <f>SUMIFS('III. Išlaidos'!$N:$N,'III. Išlaidos'!$B:$B,$B$655,'III. Išlaidos'!$C:$C,C665,'III. Išlaidos'!$F:$F,"sąskaita")</f>
        <v>0</v>
      </c>
      <c r="H665" s="219">
        <f t="shared" si="159"/>
        <v>0</v>
      </c>
      <c r="I665" s="220">
        <f t="shared" si="160"/>
        <v>0</v>
      </c>
      <c r="J665" s="220">
        <f t="shared" si="161"/>
        <v>0</v>
      </c>
      <c r="K665" s="21"/>
      <c r="L665" s="40"/>
    </row>
    <row r="666" spans="1:12" ht="19.5" hidden="1" customHeight="1" outlineLevel="1" x14ac:dyDescent="0.25">
      <c r="A666" s="132"/>
      <c r="B666" s="113"/>
      <c r="C666" s="108" t="s">
        <v>24</v>
      </c>
      <c r="D666" s="26"/>
      <c r="E666" s="26"/>
      <c r="F666" s="26"/>
      <c r="G666" s="218">
        <f>SUMIFS('III. Išlaidos'!$N:$N,'III. Išlaidos'!$B:$B,$B$655,'III. Išlaidos'!$C:$C,C666,'III. Išlaidos'!$F:$F,"sąskaita")</f>
        <v>0</v>
      </c>
      <c r="H666" s="219">
        <f t="shared" si="159"/>
        <v>0</v>
      </c>
      <c r="I666" s="220">
        <f t="shared" si="160"/>
        <v>0</v>
      </c>
      <c r="J666" s="220">
        <f t="shared" si="161"/>
        <v>0</v>
      </c>
      <c r="K666" s="21"/>
      <c r="L666" s="40"/>
    </row>
    <row r="667" spans="1:12" ht="19.5" hidden="1" customHeight="1" outlineLevel="1" x14ac:dyDescent="0.25">
      <c r="A667" s="132"/>
      <c r="B667" s="113"/>
      <c r="C667" s="108" t="s">
        <v>25</v>
      </c>
      <c r="D667" s="26"/>
      <c r="E667" s="26"/>
      <c r="F667" s="26"/>
      <c r="G667" s="218">
        <f>SUMIFS('III. Išlaidos'!$N:$N,'III. Išlaidos'!$B:$B,$B$655,'III. Išlaidos'!$C:$C,C667,'III. Išlaidos'!$F:$F,"sąskaita")</f>
        <v>0</v>
      </c>
      <c r="H667" s="219">
        <f t="shared" si="159"/>
        <v>0</v>
      </c>
      <c r="I667" s="220">
        <f t="shared" si="160"/>
        <v>0</v>
      </c>
      <c r="J667" s="220">
        <f t="shared" si="161"/>
        <v>0</v>
      </c>
      <c r="K667" s="21"/>
      <c r="L667" s="40"/>
    </row>
    <row r="668" spans="1:12" ht="19.5" hidden="1" customHeight="1" outlineLevel="1" x14ac:dyDescent="0.25">
      <c r="A668" s="132"/>
      <c r="B668" s="113"/>
      <c r="C668" s="108" t="s">
        <v>26</v>
      </c>
      <c r="D668" s="26"/>
      <c r="E668" s="26"/>
      <c r="F668" s="26"/>
      <c r="G668" s="218">
        <f>SUMIFS('III. Išlaidos'!$N:$N,'III. Išlaidos'!$B:$B,$B$655,'III. Išlaidos'!$C:$C,C668,'III. Išlaidos'!$F:$F,"sąskaita")</f>
        <v>0</v>
      </c>
      <c r="H668" s="219">
        <f t="shared" si="159"/>
        <v>0</v>
      </c>
      <c r="I668" s="220">
        <f t="shared" si="160"/>
        <v>0</v>
      </c>
      <c r="J668" s="220">
        <f t="shared" si="161"/>
        <v>0</v>
      </c>
      <c r="K668" s="21"/>
      <c r="L668" s="40"/>
    </row>
    <row r="669" spans="1:12" ht="19.5" hidden="1" customHeight="1" outlineLevel="1" x14ac:dyDescent="0.25">
      <c r="A669" s="132"/>
      <c r="B669" s="113"/>
      <c r="C669" s="108" t="s">
        <v>27</v>
      </c>
      <c r="D669" s="26"/>
      <c r="E669" s="26"/>
      <c r="F669" s="26"/>
      <c r="G669" s="218">
        <f>SUMIFS('III. Išlaidos'!$N:$N,'III. Išlaidos'!$B:$B,$B$655,'III. Išlaidos'!$C:$C,C669,'III. Išlaidos'!$F:$F,"sąskaita")</f>
        <v>0</v>
      </c>
      <c r="H669" s="219">
        <f t="shared" si="159"/>
        <v>0</v>
      </c>
      <c r="I669" s="220">
        <f t="shared" si="160"/>
        <v>0</v>
      </c>
      <c r="J669" s="220">
        <f t="shared" si="161"/>
        <v>0</v>
      </c>
      <c r="K669" s="21"/>
      <c r="L669" s="40"/>
    </row>
    <row r="670" spans="1:12" ht="19.5" hidden="1" customHeight="1" outlineLevel="1" x14ac:dyDescent="0.25">
      <c r="A670" s="132"/>
      <c r="B670" s="114"/>
      <c r="C670" s="110" t="s">
        <v>28</v>
      </c>
      <c r="D670" s="36"/>
      <c r="E670" s="36"/>
      <c r="F670" s="36"/>
      <c r="G670" s="218">
        <f>SUMIFS('III. Išlaidos'!$N:$N,'III. Išlaidos'!$B:$B,$B$655,'III. Išlaidos'!$C:$C,C670,'III. Išlaidos'!$F:$F,"sąskaita")</f>
        <v>0</v>
      </c>
      <c r="H670" s="219">
        <f t="shared" si="159"/>
        <v>0</v>
      </c>
      <c r="I670" s="221">
        <f t="shared" si="160"/>
        <v>0</v>
      </c>
      <c r="J670" s="221">
        <f t="shared" si="161"/>
        <v>0</v>
      </c>
      <c r="K670" s="21"/>
      <c r="L670" s="40"/>
    </row>
    <row r="671" spans="1:12" ht="19.5" hidden="1" customHeight="1" outlineLevel="1" x14ac:dyDescent="0.25">
      <c r="A671" s="129" t="s">
        <v>221</v>
      </c>
      <c r="B671" s="130"/>
      <c r="C671" s="131"/>
      <c r="D671" s="7">
        <f>SUM(D655:D670)</f>
        <v>0</v>
      </c>
      <c r="E671" s="7">
        <f>SUM(E655:E670)</f>
        <v>0</v>
      </c>
      <c r="F671" s="7">
        <f>SUM(F655:F670)</f>
        <v>0</v>
      </c>
      <c r="G671" s="225">
        <f>SUM(G655:G670)</f>
        <v>0</v>
      </c>
      <c r="H671" s="225">
        <f>SUM(H655:H670)</f>
        <v>0</v>
      </c>
      <c r="I671" s="225">
        <f t="shared" ref="I671" si="165">SUM(I655:I670)</f>
        <v>0</v>
      </c>
      <c r="J671" s="225">
        <f t="shared" ref="J671" si="166">SUM(J655:J670)</f>
        <v>0</v>
      </c>
      <c r="K671" s="8"/>
      <c r="L671" s="8"/>
    </row>
    <row r="672" spans="1:12" ht="19.5" hidden="1" customHeight="1" outlineLevel="1" x14ac:dyDescent="0.25">
      <c r="A672" s="132">
        <v>40</v>
      </c>
      <c r="B672" s="112" t="str">
        <f>IF('I. Priedangų sąrašas'!B44="","",'I. Priedangų sąrašas'!B44)</f>
        <v/>
      </c>
      <c r="C672" s="106" t="s">
        <v>0</v>
      </c>
      <c r="D672" s="32"/>
      <c r="E672" s="32"/>
      <c r="F672" s="30"/>
      <c r="G672" s="218">
        <f>SUMIFS('III. Išlaidos'!$N:$N,'III. Išlaidos'!$B:$B,$B$672,'III. Išlaidos'!$C:$C,C672,'III. Išlaidos'!$F:$F,"sąskaita")</f>
        <v>0</v>
      </c>
      <c r="H672" s="219">
        <f t="shared" ref="H672:H687" si="167">F672+G672</f>
        <v>0</v>
      </c>
      <c r="I672" s="219">
        <f>D672-H672</f>
        <v>0</v>
      </c>
      <c r="J672" s="219">
        <f>E672-H672</f>
        <v>0</v>
      </c>
      <c r="K672" s="21"/>
      <c r="L672" s="40"/>
    </row>
    <row r="673" spans="1:12" ht="19.5" hidden="1" customHeight="1" outlineLevel="1" x14ac:dyDescent="0.25">
      <c r="A673" s="132"/>
      <c r="B673" s="113" t="str">
        <f>IF('I. Priedangų sąrašas'!C44="","",'I. Priedangų sąrašas'!C44)</f>
        <v/>
      </c>
      <c r="C673" s="108" t="s">
        <v>5</v>
      </c>
      <c r="D673" s="26"/>
      <c r="E673" s="26"/>
      <c r="F673" s="26"/>
      <c r="G673" s="218">
        <f>SUMIFS('III. Išlaidos'!$N:$N,'III. Išlaidos'!$B:$B,$B$672,'III. Išlaidos'!$C:$C,C673,'III. Išlaidos'!$F:$F,"sąskaita")</f>
        <v>0</v>
      </c>
      <c r="H673" s="219">
        <f t="shared" si="167"/>
        <v>0</v>
      </c>
      <c r="I673" s="220">
        <f t="shared" ref="I673:I687" si="168">D673-H673</f>
        <v>0</v>
      </c>
      <c r="J673" s="220">
        <f t="shared" ref="J673:J687" si="169">E673-H673</f>
        <v>0</v>
      </c>
      <c r="K673" s="21"/>
      <c r="L673" s="40"/>
    </row>
    <row r="674" spans="1:12" ht="19.5" hidden="1" customHeight="1" outlineLevel="1" x14ac:dyDescent="0.25">
      <c r="A674" s="132"/>
      <c r="B674" s="113"/>
      <c r="C674" s="108" t="s">
        <v>10</v>
      </c>
      <c r="D674" s="26"/>
      <c r="E674" s="26"/>
      <c r="F674" s="26"/>
      <c r="G674" s="218">
        <f>SUMIFS('III. Išlaidos'!$N:$N,'III. Išlaidos'!$B:$B,$B$672,'III. Išlaidos'!$C:$C,C674,'III. Išlaidos'!$F:$F,"sąskaita")</f>
        <v>0</v>
      </c>
      <c r="H674" s="219">
        <f t="shared" si="167"/>
        <v>0</v>
      </c>
      <c r="I674" s="220">
        <f t="shared" si="168"/>
        <v>0</v>
      </c>
      <c r="J674" s="220">
        <f t="shared" si="169"/>
        <v>0</v>
      </c>
      <c r="K674" s="21"/>
      <c r="L674" s="40"/>
    </row>
    <row r="675" spans="1:12" ht="19.5" hidden="1" customHeight="1" outlineLevel="1" x14ac:dyDescent="0.25">
      <c r="A675" s="132"/>
      <c r="B675" s="113"/>
      <c r="C675" s="108" t="s">
        <v>13</v>
      </c>
      <c r="D675" s="26"/>
      <c r="E675" s="26"/>
      <c r="F675" s="26"/>
      <c r="G675" s="218">
        <f>SUMIFS('III. Išlaidos'!$N:$N,'III. Išlaidos'!$B:$B,$B$672,'III. Išlaidos'!$C:$C,C675,'III. Išlaidos'!$F:$F,"sąskaita")</f>
        <v>0</v>
      </c>
      <c r="H675" s="219">
        <f t="shared" si="167"/>
        <v>0</v>
      </c>
      <c r="I675" s="219">
        <f t="shared" si="168"/>
        <v>0</v>
      </c>
      <c r="J675" s="219">
        <f t="shared" si="169"/>
        <v>0</v>
      </c>
      <c r="K675" s="21"/>
      <c r="L675" s="40"/>
    </row>
    <row r="676" spans="1:12" ht="19.5" hidden="1" customHeight="1" outlineLevel="1" x14ac:dyDescent="0.25">
      <c r="A676" s="132"/>
      <c r="B676" s="113"/>
      <c r="C676" s="108" t="s">
        <v>16</v>
      </c>
      <c r="D676" s="26"/>
      <c r="E676" s="26"/>
      <c r="F676" s="26"/>
      <c r="G676" s="218">
        <f>SUMIFS('III. Išlaidos'!$N:$N,'III. Išlaidos'!$B:$B,$B$672,'III. Išlaidos'!$C:$C,C676,'III. Išlaidos'!$F:$F,"sąskaita")</f>
        <v>0</v>
      </c>
      <c r="H676" s="219">
        <f t="shared" si="167"/>
        <v>0</v>
      </c>
      <c r="I676" s="219">
        <f t="shared" si="168"/>
        <v>0</v>
      </c>
      <c r="J676" s="219">
        <f t="shared" si="169"/>
        <v>0</v>
      </c>
      <c r="K676" s="21"/>
      <c r="L676" s="40"/>
    </row>
    <row r="677" spans="1:12" ht="19.5" hidden="1" customHeight="1" outlineLevel="1" x14ac:dyDescent="0.25">
      <c r="A677" s="132"/>
      <c r="B677" s="113"/>
      <c r="C677" s="108" t="s">
        <v>18</v>
      </c>
      <c r="D677" s="26"/>
      <c r="E677" s="26"/>
      <c r="F677" s="26"/>
      <c r="G677" s="218">
        <f>SUMIFS('III. Išlaidos'!$N:$N,'III. Išlaidos'!$B:$B,$B$672,'III. Išlaidos'!$C:$C,C677,'III. Išlaidos'!$F:$F,"sąskaita")</f>
        <v>0</v>
      </c>
      <c r="H677" s="219">
        <f t="shared" si="167"/>
        <v>0</v>
      </c>
      <c r="I677" s="219">
        <f t="shared" si="168"/>
        <v>0</v>
      </c>
      <c r="J677" s="219">
        <f t="shared" si="169"/>
        <v>0</v>
      </c>
      <c r="K677" s="21"/>
      <c r="L677" s="40"/>
    </row>
    <row r="678" spans="1:12" ht="19.5" hidden="1" customHeight="1" outlineLevel="1" x14ac:dyDescent="0.25">
      <c r="A678" s="132"/>
      <c r="B678" s="113"/>
      <c r="C678" s="108" t="s">
        <v>19</v>
      </c>
      <c r="D678" s="26"/>
      <c r="E678" s="26"/>
      <c r="F678" s="26"/>
      <c r="G678" s="218">
        <f>SUMIFS('III. Išlaidos'!$N:$N,'III. Išlaidos'!$B:$B,$B$672,'III. Išlaidos'!$C:$C,C678,'III. Išlaidos'!$F:$F,"sąskaita")</f>
        <v>0</v>
      </c>
      <c r="H678" s="219">
        <f t="shared" si="167"/>
        <v>0</v>
      </c>
      <c r="I678" s="219">
        <f t="shared" si="168"/>
        <v>0</v>
      </c>
      <c r="J678" s="219">
        <f t="shared" si="169"/>
        <v>0</v>
      </c>
      <c r="K678" s="21"/>
      <c r="L678" s="40"/>
    </row>
    <row r="679" spans="1:12" ht="19.5" hidden="1" customHeight="1" outlineLevel="1" x14ac:dyDescent="0.25">
      <c r="A679" s="132"/>
      <c r="B679" s="113"/>
      <c r="C679" s="108" t="s">
        <v>20</v>
      </c>
      <c r="D679" s="26"/>
      <c r="E679" s="26"/>
      <c r="F679" s="26"/>
      <c r="G679" s="218">
        <f>SUMIFS('III. Išlaidos'!$N:$N,'III. Išlaidos'!$B:$B,$B$672,'III. Išlaidos'!$C:$C,C679,'III. Išlaidos'!$F:$F,"sąskaita")</f>
        <v>0</v>
      </c>
      <c r="H679" s="219">
        <f t="shared" si="167"/>
        <v>0</v>
      </c>
      <c r="I679" s="219">
        <f>D679-H679</f>
        <v>0</v>
      </c>
      <c r="J679" s="219">
        <f t="shared" si="169"/>
        <v>0</v>
      </c>
      <c r="K679" s="21"/>
      <c r="L679" s="40"/>
    </row>
    <row r="680" spans="1:12" ht="19.5" hidden="1" customHeight="1" outlineLevel="1" x14ac:dyDescent="0.25">
      <c r="A680" s="132"/>
      <c r="B680" s="113"/>
      <c r="C680" s="108" t="s">
        <v>21</v>
      </c>
      <c r="D680" s="26"/>
      <c r="E680" s="26"/>
      <c r="F680" s="26"/>
      <c r="G680" s="218">
        <f>SUMIFS('III. Išlaidos'!$N:$N,'III. Išlaidos'!$B:$B,$B$672,'III. Išlaidos'!$C:$C,C680,'III. Išlaidos'!$F:$F,"sąskaita")</f>
        <v>0</v>
      </c>
      <c r="H680" s="219">
        <f t="shared" ref="H680" si="170">F680+G680</f>
        <v>0</v>
      </c>
      <c r="I680" s="219">
        <f t="shared" ref="I680" si="171">D680-H680</f>
        <v>0</v>
      </c>
      <c r="J680" s="219">
        <f t="shared" ref="J680" si="172">E680-H680</f>
        <v>0</v>
      </c>
      <c r="K680" s="21"/>
      <c r="L680" s="40"/>
    </row>
    <row r="681" spans="1:12" ht="19.5" hidden="1" customHeight="1" outlineLevel="1" x14ac:dyDescent="0.25">
      <c r="A681" s="132"/>
      <c r="B681" s="113"/>
      <c r="C681" s="108" t="s">
        <v>22</v>
      </c>
      <c r="D681" s="26"/>
      <c r="E681" s="26"/>
      <c r="F681" s="26"/>
      <c r="G681" s="218">
        <f>SUMIFS('III. Išlaidos'!$N:$N,'III. Išlaidos'!$B:$B,$B$672,'III. Išlaidos'!$C:$C,C681,'III. Išlaidos'!$F:$F,"sąskaita")</f>
        <v>0</v>
      </c>
      <c r="H681" s="219">
        <f t="shared" si="167"/>
        <v>0</v>
      </c>
      <c r="I681" s="219">
        <f t="shared" si="168"/>
        <v>0</v>
      </c>
      <c r="J681" s="219">
        <f t="shared" si="169"/>
        <v>0</v>
      </c>
      <c r="K681" s="21"/>
      <c r="L681" s="40"/>
    </row>
    <row r="682" spans="1:12" ht="19.5" hidden="1" customHeight="1" outlineLevel="1" x14ac:dyDescent="0.25">
      <c r="A682" s="132"/>
      <c r="B682" s="113"/>
      <c r="C682" s="108" t="s">
        <v>23</v>
      </c>
      <c r="D682" s="26"/>
      <c r="E682" s="26"/>
      <c r="F682" s="26"/>
      <c r="G682" s="218">
        <f>SUMIFS('III. Išlaidos'!$N:$N,'III. Išlaidos'!$B:$B,$B$672,'III. Išlaidos'!$C:$C,C682,'III. Išlaidos'!$F:$F,"sąskaita")</f>
        <v>0</v>
      </c>
      <c r="H682" s="219">
        <f t="shared" si="167"/>
        <v>0</v>
      </c>
      <c r="I682" s="220">
        <f t="shared" si="168"/>
        <v>0</v>
      </c>
      <c r="J682" s="220">
        <f t="shared" si="169"/>
        <v>0</v>
      </c>
      <c r="K682" s="21"/>
      <c r="L682" s="40"/>
    </row>
    <row r="683" spans="1:12" ht="19.5" hidden="1" customHeight="1" outlineLevel="1" x14ac:dyDescent="0.25">
      <c r="A683" s="132"/>
      <c r="B683" s="113"/>
      <c r="C683" s="108" t="s">
        <v>24</v>
      </c>
      <c r="D683" s="26"/>
      <c r="E683" s="26"/>
      <c r="F683" s="26"/>
      <c r="G683" s="218">
        <f>SUMIFS('III. Išlaidos'!$N:$N,'III. Išlaidos'!$B:$B,$B$672,'III. Išlaidos'!$C:$C,C683,'III. Išlaidos'!$F:$F,"sąskaita")</f>
        <v>0</v>
      </c>
      <c r="H683" s="219">
        <f t="shared" si="167"/>
        <v>0</v>
      </c>
      <c r="I683" s="220">
        <f t="shared" si="168"/>
        <v>0</v>
      </c>
      <c r="J683" s="220">
        <f t="shared" si="169"/>
        <v>0</v>
      </c>
      <c r="K683" s="21"/>
      <c r="L683" s="40"/>
    </row>
    <row r="684" spans="1:12" ht="19.5" hidden="1" customHeight="1" outlineLevel="1" x14ac:dyDescent="0.25">
      <c r="A684" s="132"/>
      <c r="B684" s="113"/>
      <c r="C684" s="108" t="s">
        <v>25</v>
      </c>
      <c r="D684" s="26"/>
      <c r="E684" s="26"/>
      <c r="F684" s="26"/>
      <c r="G684" s="218">
        <f>SUMIFS('III. Išlaidos'!$N:$N,'III. Išlaidos'!$B:$B,$B$672,'III. Išlaidos'!$C:$C,C684,'III. Išlaidos'!$F:$F,"sąskaita")</f>
        <v>0</v>
      </c>
      <c r="H684" s="219">
        <f t="shared" si="167"/>
        <v>0</v>
      </c>
      <c r="I684" s="220">
        <f t="shared" si="168"/>
        <v>0</v>
      </c>
      <c r="J684" s="220">
        <f t="shared" si="169"/>
        <v>0</v>
      </c>
      <c r="K684" s="21"/>
      <c r="L684" s="40"/>
    </row>
    <row r="685" spans="1:12" ht="19.5" hidden="1" customHeight="1" outlineLevel="1" x14ac:dyDescent="0.25">
      <c r="A685" s="132"/>
      <c r="B685" s="113"/>
      <c r="C685" s="108" t="s">
        <v>26</v>
      </c>
      <c r="D685" s="26"/>
      <c r="E685" s="26"/>
      <c r="F685" s="26"/>
      <c r="G685" s="218">
        <f>SUMIFS('III. Išlaidos'!$N:$N,'III. Išlaidos'!$B:$B,$B$672,'III. Išlaidos'!$C:$C,C685,'III. Išlaidos'!$F:$F,"sąskaita")</f>
        <v>0</v>
      </c>
      <c r="H685" s="219">
        <f t="shared" si="167"/>
        <v>0</v>
      </c>
      <c r="I685" s="220">
        <f t="shared" si="168"/>
        <v>0</v>
      </c>
      <c r="J685" s="220">
        <f t="shared" si="169"/>
        <v>0</v>
      </c>
      <c r="K685" s="21"/>
      <c r="L685" s="40"/>
    </row>
    <row r="686" spans="1:12" ht="19.5" hidden="1" customHeight="1" outlineLevel="1" x14ac:dyDescent="0.25">
      <c r="A686" s="132"/>
      <c r="B686" s="113"/>
      <c r="C686" s="108" t="s">
        <v>27</v>
      </c>
      <c r="D686" s="26"/>
      <c r="E686" s="26"/>
      <c r="F686" s="26"/>
      <c r="G686" s="218">
        <f>SUMIFS('III. Išlaidos'!$N:$N,'III. Išlaidos'!$B:$B,$B$672,'III. Išlaidos'!$C:$C,C686,'III. Išlaidos'!$F:$F,"sąskaita")</f>
        <v>0</v>
      </c>
      <c r="H686" s="219">
        <f t="shared" si="167"/>
        <v>0</v>
      </c>
      <c r="I686" s="220">
        <f t="shared" si="168"/>
        <v>0</v>
      </c>
      <c r="J686" s="220">
        <f t="shared" si="169"/>
        <v>0</v>
      </c>
      <c r="K686" s="21"/>
      <c r="L686" s="40"/>
    </row>
    <row r="687" spans="1:12" ht="19.5" hidden="1" customHeight="1" outlineLevel="1" x14ac:dyDescent="0.25">
      <c r="A687" s="132"/>
      <c r="B687" s="113"/>
      <c r="C687" s="110" t="s">
        <v>28</v>
      </c>
      <c r="D687" s="36"/>
      <c r="E687" s="36"/>
      <c r="F687" s="36"/>
      <c r="G687" s="218">
        <f>SUMIFS('III. Išlaidos'!$N:$N,'III. Išlaidos'!$B:$B,$B$672,'III. Išlaidos'!$C:$C,C687,'III. Išlaidos'!$F:$F,"sąskaita")</f>
        <v>0</v>
      </c>
      <c r="H687" s="219">
        <f t="shared" si="167"/>
        <v>0</v>
      </c>
      <c r="I687" s="221">
        <f t="shared" si="168"/>
        <v>0</v>
      </c>
      <c r="J687" s="221">
        <f t="shared" si="169"/>
        <v>0</v>
      </c>
      <c r="K687" s="21"/>
      <c r="L687" s="40"/>
    </row>
    <row r="688" spans="1:12" ht="19.5" hidden="1" customHeight="1" outlineLevel="1" x14ac:dyDescent="0.25">
      <c r="A688" s="129" t="s">
        <v>222</v>
      </c>
      <c r="B688" s="130"/>
      <c r="C688" s="131"/>
      <c r="D688" s="7">
        <f>SUM(D672:D687)</f>
        <v>0</v>
      </c>
      <c r="E688" s="7">
        <f>SUM(E672:E687)</f>
        <v>0</v>
      </c>
      <c r="F688" s="7">
        <f>SUM(F672:F687)</f>
        <v>0</v>
      </c>
      <c r="G688" s="225">
        <f>SUM(G672:G687)</f>
        <v>0</v>
      </c>
      <c r="H688" s="225">
        <f>SUM(H672:H687)</f>
        <v>0</v>
      </c>
      <c r="I688" s="225">
        <f t="shared" ref="I688" si="173">SUM(I672:I687)</f>
        <v>0</v>
      </c>
      <c r="J688" s="225">
        <f t="shared" ref="J688" si="174">SUM(J672:J687)</f>
        <v>0</v>
      </c>
      <c r="K688" s="8"/>
      <c r="L688" s="8"/>
    </row>
    <row r="689" spans="1:12" ht="19.5" hidden="1" customHeight="1" outlineLevel="1" x14ac:dyDescent="0.25">
      <c r="A689" s="132">
        <v>41</v>
      </c>
      <c r="B689" s="112" t="str">
        <f>IF('I. Priedangų sąrašas'!B45="","",'I. Priedangų sąrašas'!B45)</f>
        <v/>
      </c>
      <c r="C689" s="106" t="s">
        <v>0</v>
      </c>
      <c r="D689" s="32"/>
      <c r="E689" s="32"/>
      <c r="F689" s="30"/>
      <c r="G689" s="218">
        <f>SUMIFS('III. Išlaidos'!$N:$N,'III. Išlaidos'!$B:$B,$B$689,'III. Išlaidos'!$C:$C,C689,'III. Išlaidos'!$F:$F,"sąskaita")</f>
        <v>0</v>
      </c>
      <c r="H689" s="219">
        <f t="shared" ref="H689:H704" si="175">F689+G689</f>
        <v>0</v>
      </c>
      <c r="I689" s="219">
        <f>D689-H689</f>
        <v>0</v>
      </c>
      <c r="J689" s="219">
        <f>E689-H689</f>
        <v>0</v>
      </c>
      <c r="K689" s="21"/>
      <c r="L689" s="40"/>
    </row>
    <row r="690" spans="1:12" ht="19.5" hidden="1" customHeight="1" outlineLevel="1" x14ac:dyDescent="0.25">
      <c r="A690" s="132"/>
      <c r="B690" s="113" t="str">
        <f>IF('I. Priedangų sąrašas'!C45="","",'I. Priedangų sąrašas'!C45)</f>
        <v/>
      </c>
      <c r="C690" s="108" t="s">
        <v>5</v>
      </c>
      <c r="D690" s="26"/>
      <c r="E690" s="26"/>
      <c r="F690" s="26"/>
      <c r="G690" s="218">
        <f>SUMIFS('III. Išlaidos'!$N:$N,'III. Išlaidos'!$B:$B,$B$689,'III. Išlaidos'!$C:$C,C690,'III. Išlaidos'!$F:$F,"sąskaita")</f>
        <v>0</v>
      </c>
      <c r="H690" s="219">
        <f t="shared" si="175"/>
        <v>0</v>
      </c>
      <c r="I690" s="220">
        <f t="shared" ref="I690:I704" si="176">D690-H690</f>
        <v>0</v>
      </c>
      <c r="J690" s="220">
        <f t="shared" ref="J690:J704" si="177">E690-H690</f>
        <v>0</v>
      </c>
      <c r="K690" s="21"/>
      <c r="L690" s="40"/>
    </row>
    <row r="691" spans="1:12" ht="19.5" hidden="1" customHeight="1" outlineLevel="1" x14ac:dyDescent="0.25">
      <c r="A691" s="132"/>
      <c r="B691" s="113"/>
      <c r="C691" s="108" t="s">
        <v>10</v>
      </c>
      <c r="D691" s="26"/>
      <c r="E691" s="26"/>
      <c r="F691" s="26"/>
      <c r="G691" s="218">
        <f>SUMIFS('III. Išlaidos'!$N:$N,'III. Išlaidos'!$B:$B,$B$689,'III. Išlaidos'!$C:$C,C691,'III. Išlaidos'!$F:$F,"sąskaita")</f>
        <v>0</v>
      </c>
      <c r="H691" s="219">
        <f t="shared" si="175"/>
        <v>0</v>
      </c>
      <c r="I691" s="220">
        <f t="shared" si="176"/>
        <v>0</v>
      </c>
      <c r="J691" s="220">
        <f t="shared" si="177"/>
        <v>0</v>
      </c>
      <c r="K691" s="21"/>
      <c r="L691" s="40"/>
    </row>
    <row r="692" spans="1:12" ht="19.5" hidden="1" customHeight="1" outlineLevel="1" x14ac:dyDescent="0.25">
      <c r="A692" s="132"/>
      <c r="B692" s="113"/>
      <c r="C692" s="108" t="s">
        <v>13</v>
      </c>
      <c r="D692" s="26"/>
      <c r="E692" s="26"/>
      <c r="F692" s="26"/>
      <c r="G692" s="218">
        <f>SUMIFS('III. Išlaidos'!$N:$N,'III. Išlaidos'!$B:$B,$B$689,'III. Išlaidos'!$C:$C,C692,'III. Išlaidos'!$F:$F,"sąskaita")</f>
        <v>0</v>
      </c>
      <c r="H692" s="219">
        <f t="shared" si="175"/>
        <v>0</v>
      </c>
      <c r="I692" s="219">
        <f t="shared" si="176"/>
        <v>0</v>
      </c>
      <c r="J692" s="219">
        <f t="shared" si="177"/>
        <v>0</v>
      </c>
      <c r="K692" s="21"/>
      <c r="L692" s="40"/>
    </row>
    <row r="693" spans="1:12" ht="19.5" hidden="1" customHeight="1" outlineLevel="1" x14ac:dyDescent="0.25">
      <c r="A693" s="132"/>
      <c r="B693" s="113"/>
      <c r="C693" s="108" t="s">
        <v>16</v>
      </c>
      <c r="D693" s="26"/>
      <c r="E693" s="26"/>
      <c r="F693" s="26"/>
      <c r="G693" s="218">
        <f>SUMIFS('III. Išlaidos'!$N:$N,'III. Išlaidos'!$B:$B,$B$689,'III. Išlaidos'!$C:$C,C693,'III. Išlaidos'!$F:$F,"sąskaita")</f>
        <v>0</v>
      </c>
      <c r="H693" s="219">
        <f t="shared" si="175"/>
        <v>0</v>
      </c>
      <c r="I693" s="219">
        <f t="shared" si="176"/>
        <v>0</v>
      </c>
      <c r="J693" s="219">
        <f t="shared" si="177"/>
        <v>0</v>
      </c>
      <c r="K693" s="21"/>
      <c r="L693" s="40"/>
    </row>
    <row r="694" spans="1:12" ht="19.5" hidden="1" customHeight="1" outlineLevel="1" x14ac:dyDescent="0.25">
      <c r="A694" s="132"/>
      <c r="B694" s="113"/>
      <c r="C694" s="108" t="s">
        <v>18</v>
      </c>
      <c r="D694" s="26"/>
      <c r="E694" s="26"/>
      <c r="F694" s="26"/>
      <c r="G694" s="218">
        <f>SUMIFS('III. Išlaidos'!$N:$N,'III. Išlaidos'!$B:$B,$B$689,'III. Išlaidos'!$C:$C,C694,'III. Išlaidos'!$F:$F,"sąskaita")</f>
        <v>0</v>
      </c>
      <c r="H694" s="219">
        <f t="shared" si="175"/>
        <v>0</v>
      </c>
      <c r="I694" s="219">
        <f t="shared" si="176"/>
        <v>0</v>
      </c>
      <c r="J694" s="219">
        <f t="shared" si="177"/>
        <v>0</v>
      </c>
      <c r="K694" s="21"/>
      <c r="L694" s="40"/>
    </row>
    <row r="695" spans="1:12" ht="19.5" hidden="1" customHeight="1" outlineLevel="1" x14ac:dyDescent="0.25">
      <c r="A695" s="132"/>
      <c r="B695" s="113"/>
      <c r="C695" s="108" t="s">
        <v>19</v>
      </c>
      <c r="D695" s="26"/>
      <c r="E695" s="26"/>
      <c r="F695" s="26"/>
      <c r="G695" s="218">
        <f>SUMIFS('III. Išlaidos'!$N:$N,'III. Išlaidos'!$B:$B,$B$689,'III. Išlaidos'!$C:$C,C695,'III. Išlaidos'!$F:$F,"sąskaita")</f>
        <v>0</v>
      </c>
      <c r="H695" s="219">
        <f t="shared" si="175"/>
        <v>0</v>
      </c>
      <c r="I695" s="219">
        <f t="shared" si="176"/>
        <v>0</v>
      </c>
      <c r="J695" s="219">
        <f t="shared" si="177"/>
        <v>0</v>
      </c>
      <c r="K695" s="21"/>
      <c r="L695" s="40"/>
    </row>
    <row r="696" spans="1:12" ht="19.5" hidden="1" customHeight="1" outlineLevel="1" x14ac:dyDescent="0.25">
      <c r="A696" s="132"/>
      <c r="B696" s="113"/>
      <c r="C696" s="108" t="s">
        <v>20</v>
      </c>
      <c r="D696" s="26"/>
      <c r="E696" s="26"/>
      <c r="F696" s="26"/>
      <c r="G696" s="218">
        <f>SUMIFS('III. Išlaidos'!$N:$N,'III. Išlaidos'!$B:$B,$B$689,'III. Išlaidos'!$C:$C,C696,'III. Išlaidos'!$F:$F,"sąskaita")</f>
        <v>0</v>
      </c>
      <c r="H696" s="219">
        <f t="shared" si="175"/>
        <v>0</v>
      </c>
      <c r="I696" s="219">
        <f>D696-H696</f>
        <v>0</v>
      </c>
      <c r="J696" s="219">
        <f t="shared" si="177"/>
        <v>0</v>
      </c>
      <c r="K696" s="21"/>
      <c r="L696" s="40"/>
    </row>
    <row r="697" spans="1:12" ht="19.5" hidden="1" customHeight="1" outlineLevel="1" x14ac:dyDescent="0.25">
      <c r="A697" s="132"/>
      <c r="B697" s="113"/>
      <c r="C697" s="108" t="s">
        <v>21</v>
      </c>
      <c r="D697" s="26"/>
      <c r="E697" s="26"/>
      <c r="F697" s="26"/>
      <c r="G697" s="218">
        <f>SUMIFS('III. Išlaidos'!$N:$N,'III. Išlaidos'!$B:$B,$B$689,'III. Išlaidos'!$C:$C,C697,'III. Išlaidos'!$F:$F,"sąskaita")</f>
        <v>0</v>
      </c>
      <c r="H697" s="219">
        <f t="shared" si="175"/>
        <v>0</v>
      </c>
      <c r="I697" s="219">
        <f t="shared" si="176"/>
        <v>0</v>
      </c>
      <c r="J697" s="219">
        <f t="shared" si="177"/>
        <v>0</v>
      </c>
      <c r="K697" s="21"/>
      <c r="L697" s="40"/>
    </row>
    <row r="698" spans="1:12" ht="19.5" hidden="1" customHeight="1" outlineLevel="1" x14ac:dyDescent="0.25">
      <c r="A698" s="132"/>
      <c r="B698" s="113"/>
      <c r="C698" s="108" t="s">
        <v>22</v>
      </c>
      <c r="D698" s="26"/>
      <c r="E698" s="26"/>
      <c r="F698" s="26"/>
      <c r="G698" s="218">
        <f>SUMIFS('III. Išlaidos'!$N:$N,'III. Išlaidos'!$B:$B,$B$689,'III. Išlaidos'!$C:$C,C698,'III. Išlaidos'!$F:$F,"sąskaita")</f>
        <v>0</v>
      </c>
      <c r="H698" s="219">
        <f t="shared" si="175"/>
        <v>0</v>
      </c>
      <c r="I698" s="219">
        <f t="shared" si="176"/>
        <v>0</v>
      </c>
      <c r="J698" s="219">
        <f t="shared" si="177"/>
        <v>0</v>
      </c>
      <c r="K698" s="21"/>
      <c r="L698" s="40"/>
    </row>
    <row r="699" spans="1:12" ht="19.5" hidden="1" customHeight="1" outlineLevel="1" x14ac:dyDescent="0.25">
      <c r="A699" s="132"/>
      <c r="B699" s="113"/>
      <c r="C699" s="108" t="s">
        <v>23</v>
      </c>
      <c r="D699" s="26"/>
      <c r="E699" s="26"/>
      <c r="F699" s="26"/>
      <c r="G699" s="218">
        <f>SUMIFS('III. Išlaidos'!$N:$N,'III. Išlaidos'!$B:$B,$B$689,'III. Išlaidos'!$C:$C,C699,'III. Išlaidos'!$F:$F,"sąskaita")</f>
        <v>0</v>
      </c>
      <c r="H699" s="219">
        <f t="shared" si="175"/>
        <v>0</v>
      </c>
      <c r="I699" s="220">
        <f t="shared" si="176"/>
        <v>0</v>
      </c>
      <c r="J699" s="220">
        <f t="shared" si="177"/>
        <v>0</v>
      </c>
      <c r="K699" s="21"/>
      <c r="L699" s="40"/>
    </row>
    <row r="700" spans="1:12" ht="19.5" hidden="1" customHeight="1" outlineLevel="1" x14ac:dyDescent="0.25">
      <c r="A700" s="132"/>
      <c r="B700" s="113"/>
      <c r="C700" s="108" t="s">
        <v>24</v>
      </c>
      <c r="D700" s="26"/>
      <c r="E700" s="26"/>
      <c r="F700" s="26"/>
      <c r="G700" s="218">
        <f>SUMIFS('III. Išlaidos'!$N:$N,'III. Išlaidos'!$B:$B,$B$689,'III. Išlaidos'!$C:$C,C700,'III. Išlaidos'!$F:$F,"sąskaita")</f>
        <v>0</v>
      </c>
      <c r="H700" s="219">
        <f t="shared" si="175"/>
        <v>0</v>
      </c>
      <c r="I700" s="220">
        <f t="shared" si="176"/>
        <v>0</v>
      </c>
      <c r="J700" s="220">
        <f t="shared" si="177"/>
        <v>0</v>
      </c>
      <c r="K700" s="21"/>
      <c r="L700" s="40"/>
    </row>
    <row r="701" spans="1:12" ht="19.5" hidden="1" customHeight="1" outlineLevel="1" x14ac:dyDescent="0.25">
      <c r="A701" s="132"/>
      <c r="B701" s="113"/>
      <c r="C701" s="108" t="s">
        <v>25</v>
      </c>
      <c r="D701" s="26"/>
      <c r="E701" s="26"/>
      <c r="F701" s="26"/>
      <c r="G701" s="218">
        <f>SUMIFS('III. Išlaidos'!$N:$N,'III. Išlaidos'!$B:$B,$B$689,'III. Išlaidos'!$C:$C,C701,'III. Išlaidos'!$F:$F,"sąskaita")</f>
        <v>0</v>
      </c>
      <c r="H701" s="219">
        <f t="shared" si="175"/>
        <v>0</v>
      </c>
      <c r="I701" s="220">
        <f t="shared" si="176"/>
        <v>0</v>
      </c>
      <c r="J701" s="220">
        <f t="shared" si="177"/>
        <v>0</v>
      </c>
      <c r="K701" s="21"/>
      <c r="L701" s="40"/>
    </row>
    <row r="702" spans="1:12" ht="19.5" hidden="1" customHeight="1" outlineLevel="1" x14ac:dyDescent="0.25">
      <c r="A702" s="132"/>
      <c r="B702" s="113"/>
      <c r="C702" s="108" t="s">
        <v>26</v>
      </c>
      <c r="D702" s="26"/>
      <c r="E702" s="26"/>
      <c r="F702" s="26"/>
      <c r="G702" s="218">
        <f>SUMIFS('III. Išlaidos'!$N:$N,'III. Išlaidos'!$B:$B,$B$689,'III. Išlaidos'!$C:$C,C702,'III. Išlaidos'!$F:$F,"sąskaita")</f>
        <v>0</v>
      </c>
      <c r="H702" s="219">
        <f t="shared" si="175"/>
        <v>0</v>
      </c>
      <c r="I702" s="220">
        <f t="shared" si="176"/>
        <v>0</v>
      </c>
      <c r="J702" s="220">
        <f t="shared" si="177"/>
        <v>0</v>
      </c>
      <c r="K702" s="21"/>
      <c r="L702" s="40"/>
    </row>
    <row r="703" spans="1:12" ht="19.5" hidden="1" customHeight="1" outlineLevel="1" x14ac:dyDescent="0.25">
      <c r="A703" s="132"/>
      <c r="B703" s="113"/>
      <c r="C703" s="108" t="s">
        <v>27</v>
      </c>
      <c r="D703" s="26"/>
      <c r="E703" s="26"/>
      <c r="F703" s="26"/>
      <c r="G703" s="218">
        <f>SUMIFS('III. Išlaidos'!$N:$N,'III. Išlaidos'!$B:$B,$B$689,'III. Išlaidos'!$C:$C,C703,'III. Išlaidos'!$F:$F,"sąskaita")</f>
        <v>0</v>
      </c>
      <c r="H703" s="219">
        <f t="shared" si="175"/>
        <v>0</v>
      </c>
      <c r="I703" s="220">
        <f t="shared" si="176"/>
        <v>0</v>
      </c>
      <c r="J703" s="220">
        <f t="shared" si="177"/>
        <v>0</v>
      </c>
      <c r="K703" s="21"/>
      <c r="L703" s="40"/>
    </row>
    <row r="704" spans="1:12" ht="19.5" hidden="1" customHeight="1" outlineLevel="1" x14ac:dyDescent="0.25">
      <c r="A704" s="132"/>
      <c r="B704" s="114"/>
      <c r="C704" s="110" t="s">
        <v>28</v>
      </c>
      <c r="D704" s="36"/>
      <c r="E704" s="36"/>
      <c r="F704" s="36"/>
      <c r="G704" s="218">
        <f>SUMIFS('III. Išlaidos'!$N:$N,'III. Išlaidos'!$B:$B,$B$689,'III. Išlaidos'!$C:$C,C704,'III. Išlaidos'!$F:$F,"sąskaita")</f>
        <v>0</v>
      </c>
      <c r="H704" s="219">
        <f t="shared" si="175"/>
        <v>0</v>
      </c>
      <c r="I704" s="221">
        <f t="shared" si="176"/>
        <v>0</v>
      </c>
      <c r="J704" s="221">
        <f t="shared" si="177"/>
        <v>0</v>
      </c>
      <c r="K704" s="21"/>
      <c r="L704" s="40"/>
    </row>
    <row r="705" spans="1:12" ht="19.5" hidden="1" customHeight="1" outlineLevel="1" x14ac:dyDescent="0.25">
      <c r="A705" s="129" t="s">
        <v>223</v>
      </c>
      <c r="B705" s="130"/>
      <c r="C705" s="131"/>
      <c r="D705" s="7">
        <f>SUM(D689:D704)</f>
        <v>0</v>
      </c>
      <c r="E705" s="7">
        <f>SUM(E689:E704)</f>
        <v>0</v>
      </c>
      <c r="F705" s="7">
        <f>SUM(F689:F704)</f>
        <v>0</v>
      </c>
      <c r="G705" s="225">
        <f>SUM(G689:G704)</f>
        <v>0</v>
      </c>
      <c r="H705" s="225">
        <f>SUM(H689:H704)</f>
        <v>0</v>
      </c>
      <c r="I705" s="225">
        <f t="shared" ref="I705:J705" si="178">SUM(I689:I704)</f>
        <v>0</v>
      </c>
      <c r="J705" s="225">
        <f t="shared" si="178"/>
        <v>0</v>
      </c>
      <c r="K705" s="8"/>
      <c r="L705" s="8"/>
    </row>
    <row r="706" spans="1:12" ht="19.5" hidden="1" customHeight="1" outlineLevel="1" x14ac:dyDescent="0.25">
      <c r="A706" s="132">
        <v>42</v>
      </c>
      <c r="B706" s="112" t="str">
        <f>IF('I. Priedangų sąrašas'!B46="","",'I. Priedangų sąrašas'!B46)</f>
        <v/>
      </c>
      <c r="C706" s="106" t="s">
        <v>0</v>
      </c>
      <c r="D706" s="32"/>
      <c r="E706" s="32"/>
      <c r="F706" s="30"/>
      <c r="G706" s="218">
        <f>SUMIFS('III. Išlaidos'!$N:$N,'III. Išlaidos'!$B:$B,$B$706,'III. Išlaidos'!$C:$C,C706,'III. Išlaidos'!$F:$F,"sąskaita")</f>
        <v>0</v>
      </c>
      <c r="H706" s="219">
        <f t="shared" ref="H706:H721" si="179">F706+G706</f>
        <v>0</v>
      </c>
      <c r="I706" s="219">
        <f>D706-H706</f>
        <v>0</v>
      </c>
      <c r="J706" s="219">
        <f>E706-H706</f>
        <v>0</v>
      </c>
      <c r="K706" s="21"/>
      <c r="L706" s="40"/>
    </row>
    <row r="707" spans="1:12" ht="19.5" hidden="1" customHeight="1" outlineLevel="1" x14ac:dyDescent="0.25">
      <c r="A707" s="132"/>
      <c r="B707" s="113" t="str">
        <f>IF('I. Priedangų sąrašas'!C46="","",'I. Priedangų sąrašas'!C46)</f>
        <v/>
      </c>
      <c r="C707" s="108" t="s">
        <v>5</v>
      </c>
      <c r="D707" s="26"/>
      <c r="E707" s="26"/>
      <c r="F707" s="26"/>
      <c r="G707" s="218">
        <f>SUMIFS('III. Išlaidos'!$N:$N,'III. Išlaidos'!$B:$B,$B$706,'III. Išlaidos'!$C:$C,C707,'III. Išlaidos'!$F:$F,"sąskaita")</f>
        <v>0</v>
      </c>
      <c r="H707" s="219">
        <f t="shared" si="179"/>
        <v>0</v>
      </c>
      <c r="I707" s="220">
        <f t="shared" ref="I707:I721" si="180">D707-H707</f>
        <v>0</v>
      </c>
      <c r="J707" s="220">
        <f t="shared" ref="J707:J721" si="181">E707-H707</f>
        <v>0</v>
      </c>
      <c r="K707" s="21"/>
      <c r="L707" s="40"/>
    </row>
    <row r="708" spans="1:12" ht="19.5" hidden="1" customHeight="1" outlineLevel="1" x14ac:dyDescent="0.25">
      <c r="A708" s="132"/>
      <c r="B708" s="113"/>
      <c r="C708" s="108" t="s">
        <v>10</v>
      </c>
      <c r="D708" s="26"/>
      <c r="E708" s="26"/>
      <c r="F708" s="26"/>
      <c r="G708" s="218">
        <f>SUMIFS('III. Išlaidos'!$N:$N,'III. Išlaidos'!$B:$B,$B$706,'III. Išlaidos'!$C:$C,C708,'III. Išlaidos'!$F:$F,"sąskaita")</f>
        <v>0</v>
      </c>
      <c r="H708" s="219">
        <f t="shared" si="179"/>
        <v>0</v>
      </c>
      <c r="I708" s="220">
        <f t="shared" si="180"/>
        <v>0</v>
      </c>
      <c r="J708" s="220">
        <f t="shared" si="181"/>
        <v>0</v>
      </c>
      <c r="K708" s="21"/>
      <c r="L708" s="40"/>
    </row>
    <row r="709" spans="1:12" ht="19.5" hidden="1" customHeight="1" outlineLevel="1" x14ac:dyDescent="0.25">
      <c r="A709" s="132"/>
      <c r="B709" s="113"/>
      <c r="C709" s="108" t="s">
        <v>13</v>
      </c>
      <c r="D709" s="26"/>
      <c r="E709" s="26"/>
      <c r="F709" s="26"/>
      <c r="G709" s="218">
        <f>SUMIFS('III. Išlaidos'!$N:$N,'III. Išlaidos'!$B:$B,$B$706,'III. Išlaidos'!$C:$C,C709,'III. Išlaidos'!$F:$F,"sąskaita")</f>
        <v>0</v>
      </c>
      <c r="H709" s="219">
        <f t="shared" si="179"/>
        <v>0</v>
      </c>
      <c r="I709" s="219">
        <f t="shared" si="180"/>
        <v>0</v>
      </c>
      <c r="J709" s="219">
        <f t="shared" si="181"/>
        <v>0</v>
      </c>
      <c r="K709" s="21"/>
      <c r="L709" s="40"/>
    </row>
    <row r="710" spans="1:12" ht="19.5" hidden="1" customHeight="1" outlineLevel="1" x14ac:dyDescent="0.25">
      <c r="A710" s="132"/>
      <c r="B710" s="113"/>
      <c r="C710" s="108" t="s">
        <v>16</v>
      </c>
      <c r="D710" s="26"/>
      <c r="E710" s="26"/>
      <c r="F710" s="26"/>
      <c r="G710" s="218">
        <f>SUMIFS('III. Išlaidos'!$N:$N,'III. Išlaidos'!$B:$B,$B$706,'III. Išlaidos'!$C:$C,C710,'III. Išlaidos'!$F:$F,"sąskaita")</f>
        <v>0</v>
      </c>
      <c r="H710" s="219">
        <f t="shared" si="179"/>
        <v>0</v>
      </c>
      <c r="I710" s="219">
        <f t="shared" si="180"/>
        <v>0</v>
      </c>
      <c r="J710" s="219">
        <f t="shared" si="181"/>
        <v>0</v>
      </c>
      <c r="K710" s="21"/>
      <c r="L710" s="40"/>
    </row>
    <row r="711" spans="1:12" ht="19.5" hidden="1" customHeight="1" outlineLevel="1" x14ac:dyDescent="0.25">
      <c r="A711" s="132"/>
      <c r="B711" s="113"/>
      <c r="C711" s="108" t="s">
        <v>18</v>
      </c>
      <c r="D711" s="26"/>
      <c r="E711" s="26"/>
      <c r="F711" s="26"/>
      <c r="G711" s="218">
        <f>SUMIFS('III. Išlaidos'!$N:$N,'III. Išlaidos'!$B:$B,$B$706,'III. Išlaidos'!$C:$C,C711,'III. Išlaidos'!$F:$F,"sąskaita")</f>
        <v>0</v>
      </c>
      <c r="H711" s="219">
        <f t="shared" si="179"/>
        <v>0</v>
      </c>
      <c r="I711" s="219">
        <f t="shared" si="180"/>
        <v>0</v>
      </c>
      <c r="J711" s="219">
        <f t="shared" si="181"/>
        <v>0</v>
      </c>
      <c r="K711" s="21"/>
      <c r="L711" s="40"/>
    </row>
    <row r="712" spans="1:12" ht="19.5" hidden="1" customHeight="1" outlineLevel="1" x14ac:dyDescent="0.25">
      <c r="A712" s="132"/>
      <c r="B712" s="113"/>
      <c r="C712" s="108" t="s">
        <v>19</v>
      </c>
      <c r="D712" s="26"/>
      <c r="E712" s="26"/>
      <c r="F712" s="26"/>
      <c r="G712" s="218">
        <f>SUMIFS('III. Išlaidos'!$N:$N,'III. Išlaidos'!$B:$B,$B$706,'III. Išlaidos'!$C:$C,C712,'III. Išlaidos'!$F:$F,"sąskaita")</f>
        <v>0</v>
      </c>
      <c r="H712" s="219">
        <f t="shared" si="179"/>
        <v>0</v>
      </c>
      <c r="I712" s="219">
        <f t="shared" si="180"/>
        <v>0</v>
      </c>
      <c r="J712" s="219">
        <f t="shared" si="181"/>
        <v>0</v>
      </c>
      <c r="K712" s="21"/>
      <c r="L712" s="40"/>
    </row>
    <row r="713" spans="1:12" ht="19.5" hidden="1" customHeight="1" outlineLevel="1" x14ac:dyDescent="0.25">
      <c r="A713" s="132"/>
      <c r="B713" s="113"/>
      <c r="C713" s="108" t="s">
        <v>20</v>
      </c>
      <c r="D713" s="26"/>
      <c r="E713" s="26"/>
      <c r="F713" s="26"/>
      <c r="G713" s="218">
        <f>SUMIFS('III. Išlaidos'!$N:$N,'III. Išlaidos'!$B:$B,$B$706,'III. Išlaidos'!$C:$C,C713,'III. Išlaidos'!$F:$F,"sąskaita")</f>
        <v>0</v>
      </c>
      <c r="H713" s="219">
        <f t="shared" si="179"/>
        <v>0</v>
      </c>
      <c r="I713" s="219">
        <f>D713-H713</f>
        <v>0</v>
      </c>
      <c r="J713" s="219">
        <f t="shared" si="181"/>
        <v>0</v>
      </c>
      <c r="K713" s="21"/>
      <c r="L713" s="40"/>
    </row>
    <row r="714" spans="1:12" ht="19.5" hidden="1" customHeight="1" outlineLevel="1" x14ac:dyDescent="0.25">
      <c r="A714" s="132"/>
      <c r="B714" s="113"/>
      <c r="C714" s="108" t="s">
        <v>21</v>
      </c>
      <c r="D714" s="26"/>
      <c r="E714" s="26"/>
      <c r="F714" s="26"/>
      <c r="G714" s="218">
        <f>SUMIFS('III. Išlaidos'!$N:$N,'III. Išlaidos'!$B:$B,$B$706,'III. Išlaidos'!$C:$C,C714,'III. Išlaidos'!$F:$F,"sąskaita")</f>
        <v>0</v>
      </c>
      <c r="H714" s="219">
        <f t="shared" si="179"/>
        <v>0</v>
      </c>
      <c r="I714" s="219">
        <f t="shared" si="180"/>
        <v>0</v>
      </c>
      <c r="J714" s="219">
        <f t="shared" si="181"/>
        <v>0</v>
      </c>
      <c r="K714" s="21"/>
      <c r="L714" s="40"/>
    </row>
    <row r="715" spans="1:12" ht="19.5" hidden="1" customHeight="1" outlineLevel="1" x14ac:dyDescent="0.25">
      <c r="A715" s="132"/>
      <c r="B715" s="113"/>
      <c r="C715" s="108" t="s">
        <v>22</v>
      </c>
      <c r="D715" s="26"/>
      <c r="E715" s="26"/>
      <c r="F715" s="26"/>
      <c r="G715" s="218">
        <f>SUMIFS('III. Išlaidos'!$N:$N,'III. Išlaidos'!$B:$B,$B$706,'III. Išlaidos'!$C:$C,C715,'III. Išlaidos'!$F:$F,"sąskaita")</f>
        <v>0</v>
      </c>
      <c r="H715" s="219">
        <f t="shared" si="179"/>
        <v>0</v>
      </c>
      <c r="I715" s="219">
        <f t="shared" si="180"/>
        <v>0</v>
      </c>
      <c r="J715" s="219">
        <f t="shared" si="181"/>
        <v>0</v>
      </c>
      <c r="K715" s="21"/>
      <c r="L715" s="40"/>
    </row>
    <row r="716" spans="1:12" ht="19.5" hidden="1" customHeight="1" outlineLevel="1" x14ac:dyDescent="0.25">
      <c r="A716" s="132"/>
      <c r="B716" s="113"/>
      <c r="C716" s="108" t="s">
        <v>23</v>
      </c>
      <c r="D716" s="26"/>
      <c r="E716" s="26"/>
      <c r="F716" s="26"/>
      <c r="G716" s="218">
        <f>SUMIFS('III. Išlaidos'!$N:$N,'III. Išlaidos'!$B:$B,$B$706,'III. Išlaidos'!$C:$C,C716,'III. Išlaidos'!$F:$F,"sąskaita")</f>
        <v>0</v>
      </c>
      <c r="H716" s="219">
        <f t="shared" si="179"/>
        <v>0</v>
      </c>
      <c r="I716" s="220">
        <f t="shared" si="180"/>
        <v>0</v>
      </c>
      <c r="J716" s="220">
        <f t="shared" si="181"/>
        <v>0</v>
      </c>
      <c r="K716" s="21"/>
      <c r="L716" s="40"/>
    </row>
    <row r="717" spans="1:12" ht="19.5" hidden="1" customHeight="1" outlineLevel="1" x14ac:dyDescent="0.25">
      <c r="A717" s="132"/>
      <c r="B717" s="113"/>
      <c r="C717" s="108" t="s">
        <v>24</v>
      </c>
      <c r="D717" s="26"/>
      <c r="E717" s="26"/>
      <c r="F717" s="26"/>
      <c r="G717" s="218">
        <f>SUMIFS('III. Išlaidos'!$N:$N,'III. Išlaidos'!$B:$B,$B$706,'III. Išlaidos'!$C:$C,C717,'III. Išlaidos'!$F:$F,"sąskaita")</f>
        <v>0</v>
      </c>
      <c r="H717" s="219">
        <f t="shared" si="179"/>
        <v>0</v>
      </c>
      <c r="I717" s="220">
        <f t="shared" si="180"/>
        <v>0</v>
      </c>
      <c r="J717" s="220">
        <f t="shared" si="181"/>
        <v>0</v>
      </c>
      <c r="K717" s="21"/>
      <c r="L717" s="40"/>
    </row>
    <row r="718" spans="1:12" ht="19.5" hidden="1" customHeight="1" outlineLevel="1" x14ac:dyDescent="0.25">
      <c r="A718" s="132"/>
      <c r="B718" s="113"/>
      <c r="C718" s="108" t="s">
        <v>25</v>
      </c>
      <c r="D718" s="26"/>
      <c r="E718" s="26"/>
      <c r="F718" s="26"/>
      <c r="G718" s="218">
        <f>SUMIFS('III. Išlaidos'!$N:$N,'III. Išlaidos'!$B:$B,$B$706,'III. Išlaidos'!$C:$C,C718,'III. Išlaidos'!$F:$F,"sąskaita")</f>
        <v>0</v>
      </c>
      <c r="H718" s="219">
        <f t="shared" si="179"/>
        <v>0</v>
      </c>
      <c r="I718" s="220">
        <f t="shared" si="180"/>
        <v>0</v>
      </c>
      <c r="J718" s="220">
        <f t="shared" si="181"/>
        <v>0</v>
      </c>
      <c r="K718" s="21"/>
      <c r="L718" s="40"/>
    </row>
    <row r="719" spans="1:12" ht="19.5" hidden="1" customHeight="1" outlineLevel="1" x14ac:dyDescent="0.25">
      <c r="A719" s="132"/>
      <c r="B719" s="113"/>
      <c r="C719" s="108" t="s">
        <v>26</v>
      </c>
      <c r="D719" s="26"/>
      <c r="E719" s="26"/>
      <c r="F719" s="26"/>
      <c r="G719" s="218">
        <f>SUMIFS('III. Išlaidos'!$N:$N,'III. Išlaidos'!$B:$B,$B$706,'III. Išlaidos'!$C:$C,C719,'III. Išlaidos'!$F:$F,"sąskaita")</f>
        <v>0</v>
      </c>
      <c r="H719" s="219">
        <f t="shared" si="179"/>
        <v>0</v>
      </c>
      <c r="I719" s="220">
        <f t="shared" si="180"/>
        <v>0</v>
      </c>
      <c r="J719" s="220">
        <f t="shared" si="181"/>
        <v>0</v>
      </c>
      <c r="K719" s="21"/>
      <c r="L719" s="40"/>
    </row>
    <row r="720" spans="1:12" ht="19.5" hidden="1" customHeight="1" outlineLevel="1" x14ac:dyDescent="0.25">
      <c r="A720" s="132"/>
      <c r="B720" s="113"/>
      <c r="C720" s="108" t="s">
        <v>27</v>
      </c>
      <c r="D720" s="26"/>
      <c r="E720" s="26"/>
      <c r="F720" s="26"/>
      <c r="G720" s="218">
        <f>SUMIFS('III. Išlaidos'!$N:$N,'III. Išlaidos'!$B:$B,$B$706,'III. Išlaidos'!$C:$C,C720,'III. Išlaidos'!$F:$F,"sąskaita")</f>
        <v>0</v>
      </c>
      <c r="H720" s="219">
        <f t="shared" si="179"/>
        <v>0</v>
      </c>
      <c r="I720" s="220">
        <f t="shared" si="180"/>
        <v>0</v>
      </c>
      <c r="J720" s="220">
        <f t="shared" si="181"/>
        <v>0</v>
      </c>
      <c r="K720" s="21"/>
      <c r="L720" s="40"/>
    </row>
    <row r="721" spans="1:12" ht="19.5" hidden="1" customHeight="1" outlineLevel="1" x14ac:dyDescent="0.25">
      <c r="A721" s="132"/>
      <c r="B721" s="114"/>
      <c r="C721" s="110" t="s">
        <v>28</v>
      </c>
      <c r="D721" s="36"/>
      <c r="E721" s="36"/>
      <c r="F721" s="36"/>
      <c r="G721" s="218">
        <f>SUMIFS('III. Išlaidos'!$N:$N,'III. Išlaidos'!$B:$B,$B$706,'III. Išlaidos'!$C:$C,C721,'III. Išlaidos'!$F:$F,"sąskaita")</f>
        <v>0</v>
      </c>
      <c r="H721" s="219">
        <f t="shared" si="179"/>
        <v>0</v>
      </c>
      <c r="I721" s="221">
        <f t="shared" si="180"/>
        <v>0</v>
      </c>
      <c r="J721" s="221">
        <f t="shared" si="181"/>
        <v>0</v>
      </c>
      <c r="K721" s="21"/>
      <c r="L721" s="40"/>
    </row>
    <row r="722" spans="1:12" ht="19.5" hidden="1" customHeight="1" outlineLevel="1" x14ac:dyDescent="0.25">
      <c r="A722" s="129" t="s">
        <v>224</v>
      </c>
      <c r="B722" s="130"/>
      <c r="C722" s="131"/>
      <c r="D722" s="7">
        <f>SUM(D706:D721)</f>
        <v>0</v>
      </c>
      <c r="E722" s="7">
        <f>SUM(E706:E721)</f>
        <v>0</v>
      </c>
      <c r="F722" s="7">
        <f>SUM(F706:F721)</f>
        <v>0</v>
      </c>
      <c r="G722" s="225">
        <f>SUM(G706:G721)</f>
        <v>0</v>
      </c>
      <c r="H722" s="225">
        <f>SUM(H706:H721)</f>
        <v>0</v>
      </c>
      <c r="I722" s="225">
        <f t="shared" ref="I722:J722" si="182">SUM(I706:I721)</f>
        <v>0</v>
      </c>
      <c r="J722" s="225">
        <f t="shared" si="182"/>
        <v>0</v>
      </c>
      <c r="K722" s="8"/>
      <c r="L722" s="8"/>
    </row>
    <row r="723" spans="1:12" ht="19.5" hidden="1" customHeight="1" outlineLevel="1" x14ac:dyDescent="0.25">
      <c r="A723" s="132">
        <v>43</v>
      </c>
      <c r="B723" s="112" t="str">
        <f>IF('I. Priedangų sąrašas'!B47="","",'I. Priedangų sąrašas'!B47)</f>
        <v/>
      </c>
      <c r="C723" s="106" t="s">
        <v>0</v>
      </c>
      <c r="D723" s="32"/>
      <c r="E723" s="32"/>
      <c r="F723" s="30"/>
      <c r="G723" s="218">
        <f>SUMIFS('III. Išlaidos'!$N:$N,'III. Išlaidos'!$B:$B,$B$723,'III. Išlaidos'!$C:$C,C723,'III. Išlaidos'!$F:$F,"sąskaita")</f>
        <v>0</v>
      </c>
      <c r="H723" s="219">
        <f t="shared" ref="H723:H738" si="183">F723+G723</f>
        <v>0</v>
      </c>
      <c r="I723" s="219">
        <f>D723-H723</f>
        <v>0</v>
      </c>
      <c r="J723" s="219">
        <f>E723-H723</f>
        <v>0</v>
      </c>
      <c r="K723" s="21"/>
      <c r="L723" s="40"/>
    </row>
    <row r="724" spans="1:12" ht="19.5" hidden="1" customHeight="1" outlineLevel="1" x14ac:dyDescent="0.25">
      <c r="A724" s="132"/>
      <c r="B724" s="113" t="str">
        <f>IF('I. Priedangų sąrašas'!C47="","",'I. Priedangų sąrašas'!C47)</f>
        <v/>
      </c>
      <c r="C724" s="108" t="s">
        <v>5</v>
      </c>
      <c r="D724" s="26"/>
      <c r="E724" s="26"/>
      <c r="F724" s="26"/>
      <c r="G724" s="218">
        <f>SUMIFS('III. Išlaidos'!$N:$N,'III. Išlaidos'!$B:$B,$B$723,'III. Išlaidos'!$C:$C,C724,'III. Išlaidos'!$F:$F,"sąskaita")</f>
        <v>0</v>
      </c>
      <c r="H724" s="219">
        <f t="shared" si="183"/>
        <v>0</v>
      </c>
      <c r="I724" s="220">
        <f t="shared" ref="I724:I738" si="184">D724-H724</f>
        <v>0</v>
      </c>
      <c r="J724" s="220">
        <f t="shared" ref="J724:J738" si="185">E724-H724</f>
        <v>0</v>
      </c>
      <c r="K724" s="21"/>
      <c r="L724" s="40"/>
    </row>
    <row r="725" spans="1:12" ht="19.5" hidden="1" customHeight="1" outlineLevel="1" x14ac:dyDescent="0.25">
      <c r="A725" s="132"/>
      <c r="B725" s="113"/>
      <c r="C725" s="108" t="s">
        <v>10</v>
      </c>
      <c r="D725" s="26"/>
      <c r="E725" s="26"/>
      <c r="F725" s="26"/>
      <c r="G725" s="218">
        <f>SUMIFS('III. Išlaidos'!$N:$N,'III. Išlaidos'!$B:$B,$B$723,'III. Išlaidos'!$C:$C,C725,'III. Išlaidos'!$F:$F,"sąskaita")</f>
        <v>0</v>
      </c>
      <c r="H725" s="219">
        <f t="shared" si="183"/>
        <v>0</v>
      </c>
      <c r="I725" s="220">
        <f t="shared" si="184"/>
        <v>0</v>
      </c>
      <c r="J725" s="220">
        <f t="shared" si="185"/>
        <v>0</v>
      </c>
      <c r="K725" s="21"/>
      <c r="L725" s="40"/>
    </row>
    <row r="726" spans="1:12" ht="19.5" hidden="1" customHeight="1" outlineLevel="1" x14ac:dyDescent="0.25">
      <c r="A726" s="132"/>
      <c r="B726" s="113"/>
      <c r="C726" s="108" t="s">
        <v>13</v>
      </c>
      <c r="D726" s="26"/>
      <c r="E726" s="26"/>
      <c r="F726" s="26"/>
      <c r="G726" s="218">
        <f>SUMIFS('III. Išlaidos'!$N:$N,'III. Išlaidos'!$B:$B,$B$723,'III. Išlaidos'!$C:$C,C726,'III. Išlaidos'!$F:$F,"sąskaita")</f>
        <v>0</v>
      </c>
      <c r="H726" s="219">
        <f t="shared" si="183"/>
        <v>0</v>
      </c>
      <c r="I726" s="219">
        <f t="shared" si="184"/>
        <v>0</v>
      </c>
      <c r="J726" s="219">
        <f t="shared" si="185"/>
        <v>0</v>
      </c>
      <c r="K726" s="21"/>
      <c r="L726" s="40"/>
    </row>
    <row r="727" spans="1:12" ht="19.5" hidden="1" customHeight="1" outlineLevel="1" x14ac:dyDescent="0.25">
      <c r="A727" s="132"/>
      <c r="B727" s="113"/>
      <c r="C727" s="108" t="s">
        <v>16</v>
      </c>
      <c r="D727" s="26"/>
      <c r="E727" s="26"/>
      <c r="F727" s="26"/>
      <c r="G727" s="218">
        <f>SUMIFS('III. Išlaidos'!$N:$N,'III. Išlaidos'!$B:$B,$B$723,'III. Išlaidos'!$C:$C,C727,'III. Išlaidos'!$F:$F,"sąskaita")</f>
        <v>0</v>
      </c>
      <c r="H727" s="219">
        <f t="shared" si="183"/>
        <v>0</v>
      </c>
      <c r="I727" s="219">
        <f t="shared" si="184"/>
        <v>0</v>
      </c>
      <c r="J727" s="219">
        <f t="shared" si="185"/>
        <v>0</v>
      </c>
      <c r="K727" s="21"/>
      <c r="L727" s="40"/>
    </row>
    <row r="728" spans="1:12" ht="19.5" hidden="1" customHeight="1" outlineLevel="1" x14ac:dyDescent="0.25">
      <c r="A728" s="132"/>
      <c r="B728" s="113"/>
      <c r="C728" s="108" t="s">
        <v>18</v>
      </c>
      <c r="D728" s="26"/>
      <c r="E728" s="26"/>
      <c r="F728" s="26"/>
      <c r="G728" s="218">
        <f>SUMIFS('III. Išlaidos'!$N:$N,'III. Išlaidos'!$B:$B,$B$723,'III. Išlaidos'!$C:$C,C728,'III. Išlaidos'!$F:$F,"sąskaita")</f>
        <v>0</v>
      </c>
      <c r="H728" s="219">
        <f t="shared" si="183"/>
        <v>0</v>
      </c>
      <c r="I728" s="219">
        <f t="shared" si="184"/>
        <v>0</v>
      </c>
      <c r="J728" s="219">
        <f t="shared" si="185"/>
        <v>0</v>
      </c>
      <c r="K728" s="21"/>
      <c r="L728" s="40"/>
    </row>
    <row r="729" spans="1:12" ht="19.5" hidden="1" customHeight="1" outlineLevel="1" x14ac:dyDescent="0.25">
      <c r="A729" s="132"/>
      <c r="B729" s="113"/>
      <c r="C729" s="108" t="s">
        <v>19</v>
      </c>
      <c r="D729" s="26"/>
      <c r="E729" s="26"/>
      <c r="F729" s="26"/>
      <c r="G729" s="218">
        <f>SUMIFS('III. Išlaidos'!$N:$N,'III. Išlaidos'!$B:$B,$B$723,'III. Išlaidos'!$C:$C,C729,'III. Išlaidos'!$F:$F,"sąskaita")</f>
        <v>0</v>
      </c>
      <c r="H729" s="219">
        <f t="shared" si="183"/>
        <v>0</v>
      </c>
      <c r="I729" s="219">
        <f t="shared" si="184"/>
        <v>0</v>
      </c>
      <c r="J729" s="219">
        <f t="shared" si="185"/>
        <v>0</v>
      </c>
      <c r="K729" s="21"/>
      <c r="L729" s="40"/>
    </row>
    <row r="730" spans="1:12" ht="19.5" hidden="1" customHeight="1" outlineLevel="1" x14ac:dyDescent="0.25">
      <c r="A730" s="132"/>
      <c r="B730" s="113"/>
      <c r="C730" s="108" t="s">
        <v>20</v>
      </c>
      <c r="D730" s="26"/>
      <c r="E730" s="26"/>
      <c r="F730" s="26"/>
      <c r="G730" s="218">
        <f>SUMIFS('III. Išlaidos'!$N:$N,'III. Išlaidos'!$B:$B,$B$723,'III. Išlaidos'!$C:$C,C730,'III. Išlaidos'!$F:$F,"sąskaita")</f>
        <v>0</v>
      </c>
      <c r="H730" s="219">
        <f t="shared" si="183"/>
        <v>0</v>
      </c>
      <c r="I730" s="219">
        <f>D730-H730</f>
        <v>0</v>
      </c>
      <c r="J730" s="219">
        <f t="shared" si="185"/>
        <v>0</v>
      </c>
      <c r="K730" s="21"/>
      <c r="L730" s="40"/>
    </row>
    <row r="731" spans="1:12" ht="19.5" hidden="1" customHeight="1" outlineLevel="1" x14ac:dyDescent="0.25">
      <c r="A731" s="132"/>
      <c r="B731" s="113"/>
      <c r="C731" s="108" t="s">
        <v>21</v>
      </c>
      <c r="D731" s="26"/>
      <c r="E731" s="26"/>
      <c r="F731" s="26"/>
      <c r="G731" s="218">
        <f>SUMIFS('III. Išlaidos'!$N:$N,'III. Išlaidos'!$B:$B,$B$723,'III. Išlaidos'!$C:$C,C731,'III. Išlaidos'!$F:$F,"sąskaita")</f>
        <v>0</v>
      </c>
      <c r="H731" s="219">
        <f t="shared" si="183"/>
        <v>0</v>
      </c>
      <c r="I731" s="219">
        <f t="shared" si="184"/>
        <v>0</v>
      </c>
      <c r="J731" s="219">
        <f t="shared" si="185"/>
        <v>0</v>
      </c>
      <c r="K731" s="21"/>
      <c r="L731" s="40"/>
    </row>
    <row r="732" spans="1:12" ht="19.5" hidden="1" customHeight="1" outlineLevel="1" x14ac:dyDescent="0.25">
      <c r="A732" s="132"/>
      <c r="B732" s="113"/>
      <c r="C732" s="108" t="s">
        <v>22</v>
      </c>
      <c r="D732" s="26"/>
      <c r="E732" s="26"/>
      <c r="F732" s="26"/>
      <c r="G732" s="218">
        <f>SUMIFS('III. Išlaidos'!$N:$N,'III. Išlaidos'!$B:$B,$B$723,'III. Išlaidos'!$C:$C,C732,'III. Išlaidos'!$F:$F,"sąskaita")</f>
        <v>0</v>
      </c>
      <c r="H732" s="219">
        <f t="shared" si="183"/>
        <v>0</v>
      </c>
      <c r="I732" s="219">
        <f t="shared" si="184"/>
        <v>0</v>
      </c>
      <c r="J732" s="219">
        <f t="shared" si="185"/>
        <v>0</v>
      </c>
      <c r="K732" s="21"/>
      <c r="L732" s="40"/>
    </row>
    <row r="733" spans="1:12" ht="19.5" hidden="1" customHeight="1" outlineLevel="1" x14ac:dyDescent="0.25">
      <c r="A733" s="132"/>
      <c r="B733" s="113"/>
      <c r="C733" s="108" t="s">
        <v>23</v>
      </c>
      <c r="D733" s="26"/>
      <c r="E733" s="26"/>
      <c r="F733" s="26"/>
      <c r="G733" s="218">
        <f>SUMIFS('III. Išlaidos'!$N:$N,'III. Išlaidos'!$B:$B,$B$723,'III. Išlaidos'!$C:$C,C733,'III. Išlaidos'!$F:$F,"sąskaita")</f>
        <v>0</v>
      </c>
      <c r="H733" s="219">
        <f t="shared" si="183"/>
        <v>0</v>
      </c>
      <c r="I733" s="220">
        <f t="shared" si="184"/>
        <v>0</v>
      </c>
      <c r="J733" s="220">
        <f t="shared" si="185"/>
        <v>0</v>
      </c>
      <c r="K733" s="21"/>
      <c r="L733" s="40"/>
    </row>
    <row r="734" spans="1:12" ht="19.5" hidden="1" customHeight="1" outlineLevel="1" x14ac:dyDescent="0.25">
      <c r="A734" s="132"/>
      <c r="B734" s="113"/>
      <c r="C734" s="108" t="s">
        <v>24</v>
      </c>
      <c r="D734" s="26"/>
      <c r="E734" s="26"/>
      <c r="F734" s="26"/>
      <c r="G734" s="218">
        <f>SUMIFS('III. Išlaidos'!$N:$N,'III. Išlaidos'!$B:$B,$B$723,'III. Išlaidos'!$C:$C,C734,'III. Išlaidos'!$F:$F,"sąskaita")</f>
        <v>0</v>
      </c>
      <c r="H734" s="219">
        <f t="shared" si="183"/>
        <v>0</v>
      </c>
      <c r="I734" s="220">
        <f t="shared" si="184"/>
        <v>0</v>
      </c>
      <c r="J734" s="220">
        <f t="shared" si="185"/>
        <v>0</v>
      </c>
      <c r="K734" s="21"/>
      <c r="L734" s="40"/>
    </row>
    <row r="735" spans="1:12" ht="19.5" hidden="1" customHeight="1" outlineLevel="1" x14ac:dyDescent="0.25">
      <c r="A735" s="132"/>
      <c r="B735" s="113"/>
      <c r="C735" s="108" t="s">
        <v>25</v>
      </c>
      <c r="D735" s="26"/>
      <c r="E735" s="26"/>
      <c r="F735" s="26"/>
      <c r="G735" s="218">
        <f>SUMIFS('III. Išlaidos'!$N:$N,'III. Išlaidos'!$B:$B,$B$723,'III. Išlaidos'!$C:$C,C735,'III. Išlaidos'!$F:$F,"sąskaita")</f>
        <v>0</v>
      </c>
      <c r="H735" s="219">
        <f t="shared" si="183"/>
        <v>0</v>
      </c>
      <c r="I735" s="220">
        <f t="shared" si="184"/>
        <v>0</v>
      </c>
      <c r="J735" s="220">
        <f t="shared" si="185"/>
        <v>0</v>
      </c>
      <c r="K735" s="21"/>
      <c r="L735" s="40"/>
    </row>
    <row r="736" spans="1:12" ht="19.5" hidden="1" customHeight="1" outlineLevel="1" x14ac:dyDescent="0.25">
      <c r="A736" s="132"/>
      <c r="B736" s="113"/>
      <c r="C736" s="108" t="s">
        <v>26</v>
      </c>
      <c r="D736" s="26"/>
      <c r="E736" s="26"/>
      <c r="F736" s="26"/>
      <c r="G736" s="218">
        <f>SUMIFS('III. Išlaidos'!$N:$N,'III. Išlaidos'!$B:$B,$B$723,'III. Išlaidos'!$C:$C,C736,'III. Išlaidos'!$F:$F,"sąskaita")</f>
        <v>0</v>
      </c>
      <c r="H736" s="219">
        <f t="shared" si="183"/>
        <v>0</v>
      </c>
      <c r="I736" s="220">
        <f t="shared" si="184"/>
        <v>0</v>
      </c>
      <c r="J736" s="220">
        <f t="shared" si="185"/>
        <v>0</v>
      </c>
      <c r="K736" s="21"/>
      <c r="L736" s="40"/>
    </row>
    <row r="737" spans="1:12" ht="19.5" hidden="1" customHeight="1" outlineLevel="1" x14ac:dyDescent="0.25">
      <c r="A737" s="132"/>
      <c r="B737" s="113"/>
      <c r="C737" s="108" t="s">
        <v>27</v>
      </c>
      <c r="D737" s="26"/>
      <c r="E737" s="26"/>
      <c r="F737" s="26"/>
      <c r="G737" s="218">
        <f>SUMIFS('III. Išlaidos'!$N:$N,'III. Išlaidos'!$B:$B,$B$723,'III. Išlaidos'!$C:$C,C737,'III. Išlaidos'!$F:$F,"sąskaita")</f>
        <v>0</v>
      </c>
      <c r="H737" s="219">
        <f t="shared" si="183"/>
        <v>0</v>
      </c>
      <c r="I737" s="220">
        <f t="shared" si="184"/>
        <v>0</v>
      </c>
      <c r="J737" s="220">
        <f t="shared" si="185"/>
        <v>0</v>
      </c>
      <c r="K737" s="21"/>
      <c r="L737" s="40"/>
    </row>
    <row r="738" spans="1:12" ht="19.5" hidden="1" customHeight="1" outlineLevel="1" x14ac:dyDescent="0.25">
      <c r="A738" s="132"/>
      <c r="B738" s="114"/>
      <c r="C738" s="110" t="s">
        <v>28</v>
      </c>
      <c r="D738" s="36"/>
      <c r="E738" s="36"/>
      <c r="F738" s="36"/>
      <c r="G738" s="218">
        <f>SUMIFS('III. Išlaidos'!$N:$N,'III. Išlaidos'!$B:$B,$B$723,'III. Išlaidos'!$C:$C,C738,'III. Išlaidos'!$F:$F,"sąskaita")</f>
        <v>0</v>
      </c>
      <c r="H738" s="219">
        <f t="shared" si="183"/>
        <v>0</v>
      </c>
      <c r="I738" s="221">
        <f t="shared" si="184"/>
        <v>0</v>
      </c>
      <c r="J738" s="221">
        <f t="shared" si="185"/>
        <v>0</v>
      </c>
      <c r="K738" s="21"/>
      <c r="L738" s="40"/>
    </row>
    <row r="739" spans="1:12" ht="19.5" hidden="1" customHeight="1" outlineLevel="1" x14ac:dyDescent="0.25">
      <c r="A739" s="129" t="s">
        <v>225</v>
      </c>
      <c r="B739" s="130"/>
      <c r="C739" s="131"/>
      <c r="D739" s="7">
        <f>SUM(D723:D738)</f>
        <v>0</v>
      </c>
      <c r="E739" s="7">
        <f>SUM(E723:E738)</f>
        <v>0</v>
      </c>
      <c r="F739" s="7">
        <f>SUM(F723:F738)</f>
        <v>0</v>
      </c>
      <c r="G739" s="7">
        <f t="shared" ref="G739:J739" si="186">SUM(G723:G738)</f>
        <v>0</v>
      </c>
      <c r="H739" s="7">
        <f t="shared" si="186"/>
        <v>0</v>
      </c>
      <c r="I739" s="7">
        <f t="shared" si="186"/>
        <v>0</v>
      </c>
      <c r="J739" s="7">
        <f t="shared" si="186"/>
        <v>0</v>
      </c>
      <c r="K739" s="8"/>
      <c r="L739" s="8"/>
    </row>
    <row r="740" spans="1:12" ht="19.5" hidden="1" customHeight="1" outlineLevel="1" x14ac:dyDescent="0.25">
      <c r="A740" s="132">
        <v>44</v>
      </c>
      <c r="B740" s="112" t="str">
        <f>IF('I. Priedangų sąrašas'!B48="","",'I. Priedangų sąrašas'!B48)</f>
        <v/>
      </c>
      <c r="C740" s="106" t="s">
        <v>0</v>
      </c>
      <c r="D740" s="32"/>
      <c r="E740" s="32"/>
      <c r="F740" s="30"/>
      <c r="G740" s="218">
        <f>SUMIFS('III. Išlaidos'!$N:$N,'III. Išlaidos'!$B:$B,$B$740,'III. Išlaidos'!$C:$C,C740,'III. Išlaidos'!$F:$F,"sąskaita")</f>
        <v>0</v>
      </c>
      <c r="H740" s="219">
        <f t="shared" ref="H740:H755" si="187">F740+G740</f>
        <v>0</v>
      </c>
      <c r="I740" s="219">
        <f>D740-H740</f>
        <v>0</v>
      </c>
      <c r="J740" s="219">
        <f>E740-H740</f>
        <v>0</v>
      </c>
      <c r="K740" s="21"/>
      <c r="L740" s="40"/>
    </row>
    <row r="741" spans="1:12" ht="19.5" hidden="1" customHeight="1" outlineLevel="1" x14ac:dyDescent="0.25">
      <c r="A741" s="132"/>
      <c r="B741" s="113" t="str">
        <f>IF('I. Priedangų sąrašas'!C48="","",'I. Priedangų sąrašas'!C48)</f>
        <v/>
      </c>
      <c r="C741" s="108" t="s">
        <v>5</v>
      </c>
      <c r="D741" s="26"/>
      <c r="E741" s="26"/>
      <c r="F741" s="26"/>
      <c r="G741" s="218">
        <f>SUMIFS('III. Išlaidos'!$N:$N,'III. Išlaidos'!$B:$B,$B$740,'III. Išlaidos'!$C:$C,C741,'III. Išlaidos'!$F:$F,"sąskaita")</f>
        <v>0</v>
      </c>
      <c r="H741" s="219">
        <f t="shared" si="187"/>
        <v>0</v>
      </c>
      <c r="I741" s="220">
        <f t="shared" ref="I741:I755" si="188">D741-H741</f>
        <v>0</v>
      </c>
      <c r="J741" s="220">
        <f t="shared" ref="J741:J755" si="189">E741-H741</f>
        <v>0</v>
      </c>
      <c r="K741" s="21"/>
      <c r="L741" s="40"/>
    </row>
    <row r="742" spans="1:12" ht="19.5" hidden="1" customHeight="1" outlineLevel="1" x14ac:dyDescent="0.25">
      <c r="A742" s="132"/>
      <c r="B742" s="113"/>
      <c r="C742" s="108" t="s">
        <v>10</v>
      </c>
      <c r="D742" s="26"/>
      <c r="E742" s="26"/>
      <c r="F742" s="26"/>
      <c r="G742" s="218">
        <f>SUMIFS('III. Išlaidos'!$N:$N,'III. Išlaidos'!$B:$B,$B$740,'III. Išlaidos'!$C:$C,C742,'III. Išlaidos'!$F:$F,"sąskaita")</f>
        <v>0</v>
      </c>
      <c r="H742" s="219">
        <f t="shared" si="187"/>
        <v>0</v>
      </c>
      <c r="I742" s="220">
        <f t="shared" si="188"/>
        <v>0</v>
      </c>
      <c r="J742" s="220">
        <f t="shared" si="189"/>
        <v>0</v>
      </c>
      <c r="K742" s="21"/>
      <c r="L742" s="40"/>
    </row>
    <row r="743" spans="1:12" ht="19.5" hidden="1" customHeight="1" outlineLevel="1" x14ac:dyDescent="0.25">
      <c r="A743" s="132"/>
      <c r="B743" s="113"/>
      <c r="C743" s="108" t="s">
        <v>13</v>
      </c>
      <c r="D743" s="26"/>
      <c r="E743" s="26"/>
      <c r="F743" s="26"/>
      <c r="G743" s="218">
        <f>SUMIFS('III. Išlaidos'!$N:$N,'III. Išlaidos'!$B:$B,$B$740,'III. Išlaidos'!$C:$C,C743,'III. Išlaidos'!$F:$F,"sąskaita")</f>
        <v>0</v>
      </c>
      <c r="H743" s="219">
        <f t="shared" si="187"/>
        <v>0</v>
      </c>
      <c r="I743" s="219">
        <f t="shared" si="188"/>
        <v>0</v>
      </c>
      <c r="J743" s="219">
        <f t="shared" si="189"/>
        <v>0</v>
      </c>
      <c r="K743" s="21"/>
      <c r="L743" s="40"/>
    </row>
    <row r="744" spans="1:12" ht="19.5" hidden="1" customHeight="1" outlineLevel="1" x14ac:dyDescent="0.25">
      <c r="A744" s="132"/>
      <c r="B744" s="113"/>
      <c r="C744" s="108" t="s">
        <v>16</v>
      </c>
      <c r="D744" s="26"/>
      <c r="E744" s="26"/>
      <c r="F744" s="26"/>
      <c r="G744" s="218">
        <f>SUMIFS('III. Išlaidos'!$N:$N,'III. Išlaidos'!$B:$B,$B$740,'III. Išlaidos'!$C:$C,C744,'III. Išlaidos'!$F:$F,"sąskaita")</f>
        <v>0</v>
      </c>
      <c r="H744" s="219">
        <f t="shared" si="187"/>
        <v>0</v>
      </c>
      <c r="I744" s="219">
        <f t="shared" si="188"/>
        <v>0</v>
      </c>
      <c r="J744" s="219">
        <f t="shared" si="189"/>
        <v>0</v>
      </c>
      <c r="K744" s="21"/>
      <c r="L744" s="40"/>
    </row>
    <row r="745" spans="1:12" ht="19.5" hidden="1" customHeight="1" outlineLevel="1" x14ac:dyDescent="0.25">
      <c r="A745" s="132"/>
      <c r="B745" s="113"/>
      <c r="C745" s="108" t="s">
        <v>18</v>
      </c>
      <c r="D745" s="26"/>
      <c r="E745" s="26"/>
      <c r="F745" s="26"/>
      <c r="G745" s="218">
        <f>SUMIFS('III. Išlaidos'!$N:$N,'III. Išlaidos'!$B:$B,$B$740,'III. Išlaidos'!$C:$C,C745,'III. Išlaidos'!$F:$F,"sąskaita")</f>
        <v>0</v>
      </c>
      <c r="H745" s="219">
        <f t="shared" si="187"/>
        <v>0</v>
      </c>
      <c r="I745" s="219">
        <f t="shared" si="188"/>
        <v>0</v>
      </c>
      <c r="J745" s="219">
        <f t="shared" si="189"/>
        <v>0</v>
      </c>
      <c r="K745" s="21"/>
      <c r="L745" s="40"/>
    </row>
    <row r="746" spans="1:12" ht="19.5" hidden="1" customHeight="1" outlineLevel="1" x14ac:dyDescent="0.25">
      <c r="A746" s="132"/>
      <c r="B746" s="113"/>
      <c r="C746" s="108" t="s">
        <v>19</v>
      </c>
      <c r="D746" s="26"/>
      <c r="E746" s="26"/>
      <c r="F746" s="26"/>
      <c r="G746" s="218">
        <f>SUMIFS('III. Išlaidos'!$N:$N,'III. Išlaidos'!$B:$B,$B$740,'III. Išlaidos'!$C:$C,C746,'III. Išlaidos'!$F:$F,"sąskaita")</f>
        <v>0</v>
      </c>
      <c r="H746" s="219">
        <f t="shared" si="187"/>
        <v>0</v>
      </c>
      <c r="I746" s="219">
        <f t="shared" si="188"/>
        <v>0</v>
      </c>
      <c r="J746" s="219">
        <f t="shared" si="189"/>
        <v>0</v>
      </c>
      <c r="K746" s="21"/>
      <c r="L746" s="40"/>
    </row>
    <row r="747" spans="1:12" ht="19.5" hidden="1" customHeight="1" outlineLevel="1" x14ac:dyDescent="0.25">
      <c r="A747" s="132"/>
      <c r="B747" s="113"/>
      <c r="C747" s="108" t="s">
        <v>20</v>
      </c>
      <c r="D747" s="26"/>
      <c r="E747" s="26"/>
      <c r="F747" s="26"/>
      <c r="G747" s="218">
        <f>SUMIFS('III. Išlaidos'!$N:$N,'III. Išlaidos'!$B:$B,$B$740,'III. Išlaidos'!$C:$C,C747,'III. Išlaidos'!$F:$F,"sąskaita")</f>
        <v>0</v>
      </c>
      <c r="H747" s="219">
        <f t="shared" si="187"/>
        <v>0</v>
      </c>
      <c r="I747" s="219">
        <f>D747-H747</f>
        <v>0</v>
      </c>
      <c r="J747" s="219">
        <f t="shared" si="189"/>
        <v>0</v>
      </c>
      <c r="K747" s="21"/>
      <c r="L747" s="40"/>
    </row>
    <row r="748" spans="1:12" ht="19.5" hidden="1" customHeight="1" outlineLevel="1" x14ac:dyDescent="0.25">
      <c r="A748" s="132"/>
      <c r="B748" s="113"/>
      <c r="C748" s="108" t="s">
        <v>21</v>
      </c>
      <c r="D748" s="26"/>
      <c r="E748" s="26"/>
      <c r="F748" s="26"/>
      <c r="G748" s="218">
        <f>SUMIFS('III. Išlaidos'!$N:$N,'III. Išlaidos'!$B:$B,$B$740,'III. Išlaidos'!$C:$C,C748,'III. Išlaidos'!$F:$F,"sąskaita")</f>
        <v>0</v>
      </c>
      <c r="H748" s="219">
        <f t="shared" si="187"/>
        <v>0</v>
      </c>
      <c r="I748" s="219">
        <f t="shared" si="188"/>
        <v>0</v>
      </c>
      <c r="J748" s="219">
        <f t="shared" si="189"/>
        <v>0</v>
      </c>
      <c r="K748" s="21"/>
      <c r="L748" s="40"/>
    </row>
    <row r="749" spans="1:12" ht="19.5" hidden="1" customHeight="1" outlineLevel="1" x14ac:dyDescent="0.25">
      <c r="A749" s="132"/>
      <c r="B749" s="113"/>
      <c r="C749" s="108" t="s">
        <v>22</v>
      </c>
      <c r="D749" s="26"/>
      <c r="E749" s="26"/>
      <c r="F749" s="26"/>
      <c r="G749" s="218">
        <f>SUMIFS('III. Išlaidos'!$N:$N,'III. Išlaidos'!$B:$B,$B$740,'III. Išlaidos'!$C:$C,C749,'III. Išlaidos'!$F:$F,"sąskaita")</f>
        <v>0</v>
      </c>
      <c r="H749" s="219">
        <f t="shared" si="187"/>
        <v>0</v>
      </c>
      <c r="I749" s="219">
        <f t="shared" si="188"/>
        <v>0</v>
      </c>
      <c r="J749" s="219">
        <f t="shared" si="189"/>
        <v>0</v>
      </c>
      <c r="K749" s="21"/>
      <c r="L749" s="40"/>
    </row>
    <row r="750" spans="1:12" ht="19.5" hidden="1" customHeight="1" outlineLevel="1" x14ac:dyDescent="0.25">
      <c r="A750" s="132"/>
      <c r="B750" s="113"/>
      <c r="C750" s="108" t="s">
        <v>23</v>
      </c>
      <c r="D750" s="26"/>
      <c r="E750" s="26"/>
      <c r="F750" s="26"/>
      <c r="G750" s="218">
        <f>SUMIFS('III. Išlaidos'!$N:$N,'III. Išlaidos'!$B:$B,$B$740,'III. Išlaidos'!$C:$C,C750,'III. Išlaidos'!$F:$F,"sąskaita")</f>
        <v>0</v>
      </c>
      <c r="H750" s="219">
        <f t="shared" si="187"/>
        <v>0</v>
      </c>
      <c r="I750" s="220">
        <f t="shared" si="188"/>
        <v>0</v>
      </c>
      <c r="J750" s="220">
        <f t="shared" si="189"/>
        <v>0</v>
      </c>
      <c r="K750" s="21"/>
      <c r="L750" s="40"/>
    </row>
    <row r="751" spans="1:12" ht="19.5" hidden="1" customHeight="1" outlineLevel="1" x14ac:dyDescent="0.25">
      <c r="A751" s="132"/>
      <c r="B751" s="113"/>
      <c r="C751" s="108" t="s">
        <v>24</v>
      </c>
      <c r="D751" s="26"/>
      <c r="E751" s="26"/>
      <c r="F751" s="26"/>
      <c r="G751" s="218">
        <f>SUMIFS('III. Išlaidos'!$N:$N,'III. Išlaidos'!$B:$B,$B$740,'III. Išlaidos'!$C:$C,C751,'III. Išlaidos'!$F:$F,"sąskaita")</f>
        <v>0</v>
      </c>
      <c r="H751" s="219">
        <f t="shared" si="187"/>
        <v>0</v>
      </c>
      <c r="I751" s="220">
        <f t="shared" si="188"/>
        <v>0</v>
      </c>
      <c r="J751" s="220">
        <f t="shared" si="189"/>
        <v>0</v>
      </c>
      <c r="K751" s="21"/>
      <c r="L751" s="40"/>
    </row>
    <row r="752" spans="1:12" ht="19.5" hidden="1" customHeight="1" outlineLevel="1" x14ac:dyDescent="0.25">
      <c r="A752" s="132"/>
      <c r="B752" s="113"/>
      <c r="C752" s="108" t="s">
        <v>25</v>
      </c>
      <c r="D752" s="26"/>
      <c r="E752" s="26"/>
      <c r="F752" s="26"/>
      <c r="G752" s="218">
        <f>SUMIFS('III. Išlaidos'!$N:$N,'III. Išlaidos'!$B:$B,$B$740,'III. Išlaidos'!$C:$C,C752,'III. Išlaidos'!$F:$F,"sąskaita")</f>
        <v>0</v>
      </c>
      <c r="H752" s="219">
        <f t="shared" si="187"/>
        <v>0</v>
      </c>
      <c r="I752" s="220">
        <f t="shared" si="188"/>
        <v>0</v>
      </c>
      <c r="J752" s="220">
        <f t="shared" si="189"/>
        <v>0</v>
      </c>
      <c r="K752" s="21"/>
      <c r="L752" s="40"/>
    </row>
    <row r="753" spans="1:12" ht="19.5" hidden="1" customHeight="1" outlineLevel="1" x14ac:dyDescent="0.25">
      <c r="A753" s="132"/>
      <c r="B753" s="113"/>
      <c r="C753" s="108" t="s">
        <v>26</v>
      </c>
      <c r="D753" s="26"/>
      <c r="E753" s="26"/>
      <c r="F753" s="26"/>
      <c r="G753" s="218">
        <f>SUMIFS('III. Išlaidos'!$N:$N,'III. Išlaidos'!$B:$B,$B$740,'III. Išlaidos'!$C:$C,C753,'III. Išlaidos'!$F:$F,"sąskaita")</f>
        <v>0</v>
      </c>
      <c r="H753" s="219">
        <f t="shared" si="187"/>
        <v>0</v>
      </c>
      <c r="I753" s="220">
        <f t="shared" si="188"/>
        <v>0</v>
      </c>
      <c r="J753" s="220">
        <f t="shared" si="189"/>
        <v>0</v>
      </c>
      <c r="K753" s="21"/>
      <c r="L753" s="40"/>
    </row>
    <row r="754" spans="1:12" ht="19.5" hidden="1" customHeight="1" outlineLevel="1" x14ac:dyDescent="0.25">
      <c r="A754" s="132"/>
      <c r="B754" s="113"/>
      <c r="C754" s="108" t="s">
        <v>27</v>
      </c>
      <c r="D754" s="26"/>
      <c r="E754" s="26"/>
      <c r="F754" s="26"/>
      <c r="G754" s="218">
        <f>SUMIFS('III. Išlaidos'!$N:$N,'III. Išlaidos'!$B:$B,$B$740,'III. Išlaidos'!$C:$C,C754,'III. Išlaidos'!$F:$F,"sąskaita")</f>
        <v>0</v>
      </c>
      <c r="H754" s="219">
        <f t="shared" si="187"/>
        <v>0</v>
      </c>
      <c r="I754" s="220">
        <f t="shared" si="188"/>
        <v>0</v>
      </c>
      <c r="J754" s="220">
        <f t="shared" si="189"/>
        <v>0</v>
      </c>
      <c r="K754" s="21"/>
      <c r="L754" s="40"/>
    </row>
    <row r="755" spans="1:12" ht="19.5" hidden="1" customHeight="1" outlineLevel="1" x14ac:dyDescent="0.25">
      <c r="A755" s="132"/>
      <c r="B755" s="114"/>
      <c r="C755" s="110" t="s">
        <v>28</v>
      </c>
      <c r="D755" s="36"/>
      <c r="E755" s="36"/>
      <c r="F755" s="36"/>
      <c r="G755" s="218">
        <f>SUMIFS('III. Išlaidos'!$N:$N,'III. Išlaidos'!$B:$B,$B$740,'III. Išlaidos'!$C:$C,C755,'III. Išlaidos'!$F:$F,"sąskaita")</f>
        <v>0</v>
      </c>
      <c r="H755" s="219">
        <f t="shared" si="187"/>
        <v>0</v>
      </c>
      <c r="I755" s="221">
        <f t="shared" si="188"/>
        <v>0</v>
      </c>
      <c r="J755" s="221">
        <f t="shared" si="189"/>
        <v>0</v>
      </c>
      <c r="K755" s="21"/>
      <c r="L755" s="40"/>
    </row>
    <row r="756" spans="1:12" ht="19.5" hidden="1" customHeight="1" outlineLevel="1" x14ac:dyDescent="0.25">
      <c r="A756" s="129" t="s">
        <v>226</v>
      </c>
      <c r="B756" s="130"/>
      <c r="C756" s="131"/>
      <c r="D756" s="7">
        <f>SUM(D740:D755)</f>
        <v>0</v>
      </c>
      <c r="E756" s="7">
        <f>SUM(E740:E755)</f>
        <v>0</v>
      </c>
      <c r="F756" s="7">
        <f>SUM(F740:F755)</f>
        <v>0</v>
      </c>
      <c r="G756" s="225">
        <f>SUM(G740:G755)</f>
        <v>0</v>
      </c>
      <c r="H756" s="225">
        <f t="shared" ref="H756:J756" si="190">SUM(H740:H755)</f>
        <v>0</v>
      </c>
      <c r="I756" s="225">
        <f t="shared" si="190"/>
        <v>0</v>
      </c>
      <c r="J756" s="225">
        <f t="shared" si="190"/>
        <v>0</v>
      </c>
      <c r="K756" s="8"/>
      <c r="L756" s="8"/>
    </row>
    <row r="757" spans="1:12" ht="19.5" hidden="1" customHeight="1" outlineLevel="1" x14ac:dyDescent="0.25">
      <c r="A757" s="132">
        <v>45</v>
      </c>
      <c r="B757" s="112" t="str">
        <f>IF('I. Priedangų sąrašas'!B49="","",'I. Priedangų sąrašas'!B49)</f>
        <v/>
      </c>
      <c r="C757" s="106" t="s">
        <v>0</v>
      </c>
      <c r="D757" s="32"/>
      <c r="E757" s="32"/>
      <c r="F757" s="30"/>
      <c r="G757" s="218">
        <f>SUMIFS('III. Išlaidos'!$N:$N,'III. Išlaidos'!$B:$B,$B$757,'III. Išlaidos'!$C:$C,C757,'III. Išlaidos'!$F:$F,"sąskaita")</f>
        <v>0</v>
      </c>
      <c r="H757" s="219">
        <f t="shared" ref="H757:H772" si="191">F757+G757</f>
        <v>0</v>
      </c>
      <c r="I757" s="219">
        <f>D757-H757</f>
        <v>0</v>
      </c>
      <c r="J757" s="219">
        <f>E757-H757</f>
        <v>0</v>
      </c>
      <c r="K757" s="21"/>
      <c r="L757" s="40"/>
    </row>
    <row r="758" spans="1:12" ht="19.5" hidden="1" customHeight="1" outlineLevel="1" x14ac:dyDescent="0.25">
      <c r="A758" s="132"/>
      <c r="B758" s="113" t="str">
        <f>IF('I. Priedangų sąrašas'!C49="","",'I. Priedangų sąrašas'!C49)</f>
        <v/>
      </c>
      <c r="C758" s="108" t="s">
        <v>5</v>
      </c>
      <c r="D758" s="26"/>
      <c r="E758" s="26"/>
      <c r="F758" s="26"/>
      <c r="G758" s="218">
        <f>SUMIFS('III. Išlaidos'!$N:$N,'III. Išlaidos'!$B:$B,$B$757,'III. Išlaidos'!$C:$C,C758,'III. Išlaidos'!$F:$F,"sąskaita")</f>
        <v>0</v>
      </c>
      <c r="H758" s="219">
        <f t="shared" si="191"/>
        <v>0</v>
      </c>
      <c r="I758" s="220">
        <f t="shared" ref="I758:I772" si="192">D758-H758</f>
        <v>0</v>
      </c>
      <c r="J758" s="220">
        <f t="shared" ref="J758:J772" si="193">E758-H758</f>
        <v>0</v>
      </c>
      <c r="K758" s="21"/>
      <c r="L758" s="40"/>
    </row>
    <row r="759" spans="1:12" ht="19.5" hidden="1" customHeight="1" outlineLevel="1" x14ac:dyDescent="0.25">
      <c r="A759" s="132"/>
      <c r="B759" s="113"/>
      <c r="C759" s="108" t="s">
        <v>10</v>
      </c>
      <c r="D759" s="26"/>
      <c r="E759" s="26"/>
      <c r="F759" s="26"/>
      <c r="G759" s="218">
        <f>SUMIFS('III. Išlaidos'!$N:$N,'III. Išlaidos'!$B:$B,$B$757,'III. Išlaidos'!$C:$C,C759,'III. Išlaidos'!$F:$F,"sąskaita")</f>
        <v>0</v>
      </c>
      <c r="H759" s="219">
        <f t="shared" si="191"/>
        <v>0</v>
      </c>
      <c r="I759" s="220">
        <f t="shared" si="192"/>
        <v>0</v>
      </c>
      <c r="J759" s="220">
        <f t="shared" si="193"/>
        <v>0</v>
      </c>
      <c r="K759" s="21"/>
      <c r="L759" s="40"/>
    </row>
    <row r="760" spans="1:12" ht="19.5" hidden="1" customHeight="1" outlineLevel="1" x14ac:dyDescent="0.25">
      <c r="A760" s="132"/>
      <c r="B760" s="113"/>
      <c r="C760" s="108" t="s">
        <v>13</v>
      </c>
      <c r="D760" s="26"/>
      <c r="E760" s="26"/>
      <c r="F760" s="26"/>
      <c r="G760" s="218">
        <f>SUMIFS('III. Išlaidos'!$N:$N,'III. Išlaidos'!$B:$B,$B$757,'III. Išlaidos'!$C:$C,C760,'III. Išlaidos'!$F:$F,"sąskaita")</f>
        <v>0</v>
      </c>
      <c r="H760" s="219">
        <f t="shared" si="191"/>
        <v>0</v>
      </c>
      <c r="I760" s="219">
        <f t="shared" si="192"/>
        <v>0</v>
      </c>
      <c r="J760" s="219">
        <f t="shared" si="193"/>
        <v>0</v>
      </c>
      <c r="K760" s="21"/>
      <c r="L760" s="40"/>
    </row>
    <row r="761" spans="1:12" ht="19.5" hidden="1" customHeight="1" outlineLevel="1" x14ac:dyDescent="0.25">
      <c r="A761" s="132"/>
      <c r="B761" s="113"/>
      <c r="C761" s="108" t="s">
        <v>16</v>
      </c>
      <c r="D761" s="26"/>
      <c r="E761" s="26"/>
      <c r="F761" s="26"/>
      <c r="G761" s="218">
        <f>SUMIFS('III. Išlaidos'!$N:$N,'III. Išlaidos'!$B:$B,$B$757,'III. Išlaidos'!$C:$C,C761,'III. Išlaidos'!$F:$F,"sąskaita")</f>
        <v>0</v>
      </c>
      <c r="H761" s="219">
        <f t="shared" si="191"/>
        <v>0</v>
      </c>
      <c r="I761" s="219">
        <f t="shared" si="192"/>
        <v>0</v>
      </c>
      <c r="J761" s="219">
        <f t="shared" si="193"/>
        <v>0</v>
      </c>
      <c r="K761" s="21"/>
      <c r="L761" s="40"/>
    </row>
    <row r="762" spans="1:12" ht="19.5" hidden="1" customHeight="1" outlineLevel="1" x14ac:dyDescent="0.25">
      <c r="A762" s="132"/>
      <c r="B762" s="113"/>
      <c r="C762" s="108" t="s">
        <v>18</v>
      </c>
      <c r="D762" s="26"/>
      <c r="E762" s="26"/>
      <c r="F762" s="26"/>
      <c r="G762" s="218">
        <f>SUMIFS('III. Išlaidos'!$N:$N,'III. Išlaidos'!$B:$B,$B$757,'III. Išlaidos'!$C:$C,C762,'III. Išlaidos'!$F:$F,"sąskaita")</f>
        <v>0</v>
      </c>
      <c r="H762" s="219">
        <f t="shared" si="191"/>
        <v>0</v>
      </c>
      <c r="I762" s="219">
        <f t="shared" si="192"/>
        <v>0</v>
      </c>
      <c r="J762" s="219">
        <f t="shared" si="193"/>
        <v>0</v>
      </c>
      <c r="K762" s="21"/>
      <c r="L762" s="40"/>
    </row>
    <row r="763" spans="1:12" ht="19.5" hidden="1" customHeight="1" outlineLevel="1" x14ac:dyDescent="0.25">
      <c r="A763" s="132"/>
      <c r="B763" s="113"/>
      <c r="C763" s="108" t="s">
        <v>19</v>
      </c>
      <c r="D763" s="26"/>
      <c r="E763" s="26"/>
      <c r="F763" s="26"/>
      <c r="G763" s="218">
        <f>SUMIFS('III. Išlaidos'!$N:$N,'III. Išlaidos'!$B:$B,$B$757,'III. Išlaidos'!$C:$C,C763,'III. Išlaidos'!$F:$F,"sąskaita")</f>
        <v>0</v>
      </c>
      <c r="H763" s="219">
        <f t="shared" si="191"/>
        <v>0</v>
      </c>
      <c r="I763" s="219">
        <f t="shared" si="192"/>
        <v>0</v>
      </c>
      <c r="J763" s="219">
        <f t="shared" si="193"/>
        <v>0</v>
      </c>
      <c r="K763" s="21"/>
      <c r="L763" s="40"/>
    </row>
    <row r="764" spans="1:12" ht="19.5" hidden="1" customHeight="1" outlineLevel="1" x14ac:dyDescent="0.25">
      <c r="A764" s="132"/>
      <c r="B764" s="113"/>
      <c r="C764" s="108" t="s">
        <v>20</v>
      </c>
      <c r="D764" s="26"/>
      <c r="E764" s="26"/>
      <c r="F764" s="26"/>
      <c r="G764" s="218">
        <f>SUMIFS('III. Išlaidos'!$N:$N,'III. Išlaidos'!$B:$B,$B$757,'III. Išlaidos'!$C:$C,C764,'III. Išlaidos'!$F:$F,"sąskaita")</f>
        <v>0</v>
      </c>
      <c r="H764" s="219">
        <f t="shared" si="191"/>
        <v>0</v>
      </c>
      <c r="I764" s="219">
        <f>D764-H764</f>
        <v>0</v>
      </c>
      <c r="J764" s="219">
        <f t="shared" si="193"/>
        <v>0</v>
      </c>
      <c r="K764" s="21"/>
      <c r="L764" s="40"/>
    </row>
    <row r="765" spans="1:12" ht="19.5" hidden="1" customHeight="1" outlineLevel="1" x14ac:dyDescent="0.25">
      <c r="A765" s="132"/>
      <c r="B765" s="113"/>
      <c r="C765" s="108" t="s">
        <v>21</v>
      </c>
      <c r="D765" s="26"/>
      <c r="E765" s="26"/>
      <c r="F765" s="26"/>
      <c r="G765" s="218">
        <f>SUMIFS('III. Išlaidos'!$N:$N,'III. Išlaidos'!$B:$B,$B$757,'III. Išlaidos'!$C:$C,C765,'III. Išlaidos'!$F:$F,"sąskaita")</f>
        <v>0</v>
      </c>
      <c r="H765" s="219">
        <f t="shared" si="191"/>
        <v>0</v>
      </c>
      <c r="I765" s="219">
        <f t="shared" si="192"/>
        <v>0</v>
      </c>
      <c r="J765" s="219">
        <f t="shared" si="193"/>
        <v>0</v>
      </c>
      <c r="K765" s="21"/>
      <c r="L765" s="40"/>
    </row>
    <row r="766" spans="1:12" ht="19.5" hidden="1" customHeight="1" outlineLevel="1" x14ac:dyDescent="0.25">
      <c r="A766" s="132"/>
      <c r="B766" s="113"/>
      <c r="C766" s="108" t="s">
        <v>22</v>
      </c>
      <c r="D766" s="26"/>
      <c r="E766" s="26"/>
      <c r="F766" s="26"/>
      <c r="G766" s="218">
        <f>SUMIFS('III. Išlaidos'!$N:$N,'III. Išlaidos'!$B:$B,$B$757,'III. Išlaidos'!$C:$C,C766,'III. Išlaidos'!$F:$F,"sąskaita")</f>
        <v>0</v>
      </c>
      <c r="H766" s="219">
        <f t="shared" si="191"/>
        <v>0</v>
      </c>
      <c r="I766" s="219">
        <f t="shared" si="192"/>
        <v>0</v>
      </c>
      <c r="J766" s="219">
        <f t="shared" si="193"/>
        <v>0</v>
      </c>
      <c r="K766" s="21"/>
      <c r="L766" s="40"/>
    </row>
    <row r="767" spans="1:12" ht="19.5" hidden="1" customHeight="1" outlineLevel="1" x14ac:dyDescent="0.25">
      <c r="A767" s="132"/>
      <c r="B767" s="113"/>
      <c r="C767" s="108" t="s">
        <v>23</v>
      </c>
      <c r="D767" s="26"/>
      <c r="E767" s="26"/>
      <c r="F767" s="26"/>
      <c r="G767" s="218">
        <f>SUMIFS('III. Išlaidos'!$N:$N,'III. Išlaidos'!$B:$B,$B$757,'III. Išlaidos'!$C:$C,C767,'III. Išlaidos'!$F:$F,"sąskaita")</f>
        <v>0</v>
      </c>
      <c r="H767" s="219">
        <f t="shared" si="191"/>
        <v>0</v>
      </c>
      <c r="I767" s="220">
        <f t="shared" si="192"/>
        <v>0</v>
      </c>
      <c r="J767" s="220">
        <f t="shared" si="193"/>
        <v>0</v>
      </c>
      <c r="K767" s="21"/>
      <c r="L767" s="40"/>
    </row>
    <row r="768" spans="1:12" ht="19.5" hidden="1" customHeight="1" outlineLevel="1" x14ac:dyDescent="0.25">
      <c r="A768" s="132"/>
      <c r="B768" s="113"/>
      <c r="C768" s="108" t="s">
        <v>24</v>
      </c>
      <c r="D768" s="26"/>
      <c r="E768" s="26"/>
      <c r="F768" s="26"/>
      <c r="G768" s="218">
        <f>SUMIFS('III. Išlaidos'!$N:$N,'III. Išlaidos'!$B:$B,$B$757,'III. Išlaidos'!$C:$C,C768,'III. Išlaidos'!$F:$F,"sąskaita")</f>
        <v>0</v>
      </c>
      <c r="H768" s="219">
        <f t="shared" si="191"/>
        <v>0</v>
      </c>
      <c r="I768" s="220">
        <f t="shared" si="192"/>
        <v>0</v>
      </c>
      <c r="J768" s="220">
        <f t="shared" si="193"/>
        <v>0</v>
      </c>
      <c r="K768" s="21"/>
      <c r="L768" s="40"/>
    </row>
    <row r="769" spans="1:12" ht="19.5" hidden="1" customHeight="1" outlineLevel="1" x14ac:dyDescent="0.25">
      <c r="A769" s="132"/>
      <c r="B769" s="113"/>
      <c r="C769" s="108" t="s">
        <v>25</v>
      </c>
      <c r="D769" s="26"/>
      <c r="E769" s="26"/>
      <c r="F769" s="26"/>
      <c r="G769" s="218">
        <f>SUMIFS('III. Išlaidos'!$N:$N,'III. Išlaidos'!$B:$B,$B$757,'III. Išlaidos'!$C:$C,C769,'III. Išlaidos'!$F:$F,"sąskaita")</f>
        <v>0</v>
      </c>
      <c r="H769" s="219">
        <f t="shared" si="191"/>
        <v>0</v>
      </c>
      <c r="I769" s="220">
        <f t="shared" si="192"/>
        <v>0</v>
      </c>
      <c r="J769" s="220">
        <f t="shared" si="193"/>
        <v>0</v>
      </c>
      <c r="K769" s="21"/>
      <c r="L769" s="40"/>
    </row>
    <row r="770" spans="1:12" ht="19.5" hidden="1" customHeight="1" outlineLevel="1" x14ac:dyDescent="0.25">
      <c r="A770" s="132"/>
      <c r="B770" s="113"/>
      <c r="C770" s="108" t="s">
        <v>26</v>
      </c>
      <c r="D770" s="26"/>
      <c r="E770" s="26"/>
      <c r="F770" s="26"/>
      <c r="G770" s="218">
        <f>SUMIFS('III. Išlaidos'!$N:$N,'III. Išlaidos'!$B:$B,$B$757,'III. Išlaidos'!$C:$C,C770,'III. Išlaidos'!$F:$F,"sąskaita")</f>
        <v>0</v>
      </c>
      <c r="H770" s="219">
        <f t="shared" si="191"/>
        <v>0</v>
      </c>
      <c r="I770" s="220">
        <f t="shared" si="192"/>
        <v>0</v>
      </c>
      <c r="J770" s="220">
        <f t="shared" si="193"/>
        <v>0</v>
      </c>
      <c r="K770" s="21"/>
      <c r="L770" s="40"/>
    </row>
    <row r="771" spans="1:12" ht="19.5" hidden="1" customHeight="1" outlineLevel="1" x14ac:dyDescent="0.25">
      <c r="A771" s="132"/>
      <c r="B771" s="113"/>
      <c r="C771" s="108" t="s">
        <v>27</v>
      </c>
      <c r="D771" s="26"/>
      <c r="E771" s="26"/>
      <c r="F771" s="26"/>
      <c r="G771" s="218">
        <f>SUMIFS('III. Išlaidos'!$N:$N,'III. Išlaidos'!$B:$B,$B$757,'III. Išlaidos'!$C:$C,C771,'III. Išlaidos'!$F:$F,"sąskaita")</f>
        <v>0</v>
      </c>
      <c r="H771" s="219">
        <f t="shared" si="191"/>
        <v>0</v>
      </c>
      <c r="I771" s="220">
        <f t="shared" si="192"/>
        <v>0</v>
      </c>
      <c r="J771" s="220">
        <f t="shared" si="193"/>
        <v>0</v>
      </c>
      <c r="K771" s="21"/>
      <c r="L771" s="40"/>
    </row>
    <row r="772" spans="1:12" ht="19.5" hidden="1" customHeight="1" outlineLevel="1" x14ac:dyDescent="0.25">
      <c r="A772" s="132"/>
      <c r="B772" s="114"/>
      <c r="C772" s="110" t="s">
        <v>28</v>
      </c>
      <c r="D772" s="36"/>
      <c r="E772" s="36"/>
      <c r="F772" s="36"/>
      <c r="G772" s="218">
        <f>SUMIFS('III. Išlaidos'!$N:$N,'III. Išlaidos'!$B:$B,$B$757,'III. Išlaidos'!$C:$C,C772,'III. Išlaidos'!$F:$F,"sąskaita")</f>
        <v>0</v>
      </c>
      <c r="H772" s="219">
        <f t="shared" si="191"/>
        <v>0</v>
      </c>
      <c r="I772" s="221">
        <f t="shared" si="192"/>
        <v>0</v>
      </c>
      <c r="J772" s="221">
        <f t="shared" si="193"/>
        <v>0</v>
      </c>
      <c r="K772" s="21"/>
      <c r="L772" s="40"/>
    </row>
    <row r="773" spans="1:12" ht="19.5" hidden="1" customHeight="1" outlineLevel="1" x14ac:dyDescent="0.25">
      <c r="A773" s="129" t="s">
        <v>227</v>
      </c>
      <c r="B773" s="130"/>
      <c r="C773" s="131"/>
      <c r="D773" s="7">
        <f>SUM(D757:D772)</f>
        <v>0</v>
      </c>
      <c r="E773" s="7">
        <f>SUM(E757:E772)</f>
        <v>0</v>
      </c>
      <c r="F773" s="7">
        <f>SUM(F757:F772)</f>
        <v>0</v>
      </c>
      <c r="G773" s="225">
        <f>SUM(G757:G772)</f>
        <v>0</v>
      </c>
      <c r="H773" s="225">
        <f>SUM(H757:H772)</f>
        <v>0</v>
      </c>
      <c r="I773" s="225">
        <f t="shared" ref="I773:J773" si="194">SUM(I757:I772)</f>
        <v>0</v>
      </c>
      <c r="J773" s="225">
        <f t="shared" si="194"/>
        <v>0</v>
      </c>
      <c r="K773" s="8"/>
      <c r="L773" s="8"/>
    </row>
    <row r="774" spans="1:12" ht="19.5" hidden="1" customHeight="1" outlineLevel="1" x14ac:dyDescent="0.25">
      <c r="A774" s="132">
        <v>46</v>
      </c>
      <c r="B774" s="112" t="str">
        <f>IF('I. Priedangų sąrašas'!B50="","",'I. Priedangų sąrašas'!B50)</f>
        <v/>
      </c>
      <c r="C774" s="106" t="s">
        <v>0</v>
      </c>
      <c r="D774" s="32"/>
      <c r="E774" s="32"/>
      <c r="F774" s="30"/>
      <c r="G774" s="218">
        <f>SUMIFS('III. Išlaidos'!$N:$N,'III. Išlaidos'!$B:$B,$B$774,'III. Išlaidos'!$C:$C,C774,'III. Išlaidos'!$F:$F,"sąskaita")</f>
        <v>0</v>
      </c>
      <c r="H774" s="219">
        <f t="shared" ref="H774:H789" si="195">F774+G774</f>
        <v>0</v>
      </c>
      <c r="I774" s="219">
        <f>D774-H774</f>
        <v>0</v>
      </c>
      <c r="J774" s="219">
        <f>E774-H774</f>
        <v>0</v>
      </c>
      <c r="K774" s="21"/>
      <c r="L774" s="40"/>
    </row>
    <row r="775" spans="1:12" ht="19.5" hidden="1" customHeight="1" outlineLevel="1" x14ac:dyDescent="0.25">
      <c r="A775" s="132"/>
      <c r="B775" s="113" t="str">
        <f>IF('I. Priedangų sąrašas'!C50="","",'I. Priedangų sąrašas'!C50)</f>
        <v/>
      </c>
      <c r="C775" s="108" t="s">
        <v>5</v>
      </c>
      <c r="D775" s="26"/>
      <c r="E775" s="26"/>
      <c r="F775" s="26"/>
      <c r="G775" s="218">
        <f>SUMIFS('III. Išlaidos'!$N:$N,'III. Išlaidos'!$B:$B,$B$774,'III. Išlaidos'!$C:$C,C775,'III. Išlaidos'!$F:$F,"sąskaita")</f>
        <v>0</v>
      </c>
      <c r="H775" s="219">
        <f t="shared" si="195"/>
        <v>0</v>
      </c>
      <c r="I775" s="220">
        <f t="shared" ref="I775:I789" si="196">D775-H775</f>
        <v>0</v>
      </c>
      <c r="J775" s="220">
        <f t="shared" ref="J775:J789" si="197">E775-H775</f>
        <v>0</v>
      </c>
      <c r="K775" s="21"/>
      <c r="L775" s="40"/>
    </row>
    <row r="776" spans="1:12" ht="19.5" hidden="1" customHeight="1" outlineLevel="1" x14ac:dyDescent="0.25">
      <c r="A776" s="132"/>
      <c r="B776" s="113"/>
      <c r="C776" s="108" t="s">
        <v>10</v>
      </c>
      <c r="D776" s="26"/>
      <c r="E776" s="26"/>
      <c r="F776" s="26"/>
      <c r="G776" s="218">
        <f>SUMIFS('III. Išlaidos'!$N:$N,'III. Išlaidos'!$B:$B,$B$774,'III. Išlaidos'!$C:$C,C776,'III. Išlaidos'!$F:$F,"sąskaita")</f>
        <v>0</v>
      </c>
      <c r="H776" s="219">
        <f t="shared" si="195"/>
        <v>0</v>
      </c>
      <c r="I776" s="220">
        <f t="shared" si="196"/>
        <v>0</v>
      </c>
      <c r="J776" s="220">
        <f t="shared" si="197"/>
        <v>0</v>
      </c>
      <c r="K776" s="21"/>
      <c r="L776" s="40"/>
    </row>
    <row r="777" spans="1:12" ht="19.5" hidden="1" customHeight="1" outlineLevel="1" x14ac:dyDescent="0.25">
      <c r="A777" s="132"/>
      <c r="B777" s="113"/>
      <c r="C777" s="108" t="s">
        <v>13</v>
      </c>
      <c r="D777" s="26"/>
      <c r="E777" s="26"/>
      <c r="F777" s="26"/>
      <c r="G777" s="218">
        <f>SUMIFS('III. Išlaidos'!$N:$N,'III. Išlaidos'!$B:$B,$B$774,'III. Išlaidos'!$C:$C,C777,'III. Išlaidos'!$F:$F,"sąskaita")</f>
        <v>0</v>
      </c>
      <c r="H777" s="219">
        <f t="shared" si="195"/>
        <v>0</v>
      </c>
      <c r="I777" s="219">
        <f t="shared" si="196"/>
        <v>0</v>
      </c>
      <c r="J777" s="219">
        <f t="shared" si="197"/>
        <v>0</v>
      </c>
      <c r="K777" s="21"/>
      <c r="L777" s="40"/>
    </row>
    <row r="778" spans="1:12" ht="19.5" hidden="1" customHeight="1" outlineLevel="1" x14ac:dyDescent="0.25">
      <c r="A778" s="132"/>
      <c r="B778" s="113"/>
      <c r="C778" s="108" t="s">
        <v>16</v>
      </c>
      <c r="D778" s="26"/>
      <c r="E778" s="26"/>
      <c r="F778" s="26"/>
      <c r="G778" s="218">
        <f>SUMIFS('III. Išlaidos'!$N:$N,'III. Išlaidos'!$B:$B,$B$774,'III. Išlaidos'!$C:$C,C778,'III. Išlaidos'!$F:$F,"sąskaita")</f>
        <v>0</v>
      </c>
      <c r="H778" s="219">
        <f t="shared" si="195"/>
        <v>0</v>
      </c>
      <c r="I778" s="219">
        <f t="shared" si="196"/>
        <v>0</v>
      </c>
      <c r="J778" s="219">
        <f t="shared" si="197"/>
        <v>0</v>
      </c>
      <c r="K778" s="21"/>
      <c r="L778" s="40"/>
    </row>
    <row r="779" spans="1:12" ht="19.5" hidden="1" customHeight="1" outlineLevel="1" x14ac:dyDescent="0.25">
      <c r="A779" s="132"/>
      <c r="B779" s="113"/>
      <c r="C779" s="108" t="s">
        <v>18</v>
      </c>
      <c r="D779" s="26"/>
      <c r="E779" s="26"/>
      <c r="F779" s="26"/>
      <c r="G779" s="218">
        <f>SUMIFS('III. Išlaidos'!$N:$N,'III. Išlaidos'!$B:$B,$B$774,'III. Išlaidos'!$C:$C,C779,'III. Išlaidos'!$F:$F,"sąskaita")</f>
        <v>0</v>
      </c>
      <c r="H779" s="219">
        <f t="shared" si="195"/>
        <v>0</v>
      </c>
      <c r="I779" s="219">
        <f t="shared" si="196"/>
        <v>0</v>
      </c>
      <c r="J779" s="219">
        <f t="shared" si="197"/>
        <v>0</v>
      </c>
      <c r="K779" s="21"/>
      <c r="L779" s="40"/>
    </row>
    <row r="780" spans="1:12" ht="19.5" hidden="1" customHeight="1" outlineLevel="1" x14ac:dyDescent="0.25">
      <c r="A780" s="132"/>
      <c r="B780" s="113"/>
      <c r="C780" s="108" t="s">
        <v>19</v>
      </c>
      <c r="D780" s="26"/>
      <c r="E780" s="26"/>
      <c r="F780" s="26"/>
      <c r="G780" s="218">
        <f>SUMIFS('III. Išlaidos'!$N:$N,'III. Išlaidos'!$B:$B,$B$774,'III. Išlaidos'!$C:$C,C780,'III. Išlaidos'!$F:$F,"sąskaita")</f>
        <v>0</v>
      </c>
      <c r="H780" s="219">
        <f t="shared" si="195"/>
        <v>0</v>
      </c>
      <c r="I780" s="219">
        <f t="shared" si="196"/>
        <v>0</v>
      </c>
      <c r="J780" s="219">
        <f t="shared" si="197"/>
        <v>0</v>
      </c>
      <c r="K780" s="21"/>
      <c r="L780" s="40"/>
    </row>
    <row r="781" spans="1:12" ht="19.5" hidden="1" customHeight="1" outlineLevel="1" x14ac:dyDescent="0.25">
      <c r="A781" s="132"/>
      <c r="B781" s="113"/>
      <c r="C781" s="108" t="s">
        <v>20</v>
      </c>
      <c r="D781" s="26"/>
      <c r="E781" s="26"/>
      <c r="F781" s="26"/>
      <c r="G781" s="218">
        <f>SUMIFS('III. Išlaidos'!$N:$N,'III. Išlaidos'!$B:$B,$B$774,'III. Išlaidos'!$C:$C,C781,'III. Išlaidos'!$F:$F,"sąskaita")</f>
        <v>0</v>
      </c>
      <c r="H781" s="219">
        <f t="shared" si="195"/>
        <v>0</v>
      </c>
      <c r="I781" s="219">
        <f>D781-H781</f>
        <v>0</v>
      </c>
      <c r="J781" s="219">
        <f t="shared" si="197"/>
        <v>0</v>
      </c>
      <c r="K781" s="21"/>
      <c r="L781" s="40"/>
    </row>
    <row r="782" spans="1:12" ht="19.5" hidden="1" customHeight="1" outlineLevel="1" x14ac:dyDescent="0.25">
      <c r="A782" s="132"/>
      <c r="B782" s="113"/>
      <c r="C782" s="108" t="s">
        <v>21</v>
      </c>
      <c r="D782" s="26"/>
      <c r="E782" s="26"/>
      <c r="F782" s="26"/>
      <c r="G782" s="218">
        <f>SUMIFS('III. Išlaidos'!$N:$N,'III. Išlaidos'!$B:$B,$B$774,'III. Išlaidos'!$C:$C,C782,'III. Išlaidos'!$F:$F,"sąskaita")</f>
        <v>0</v>
      </c>
      <c r="H782" s="219">
        <f t="shared" si="195"/>
        <v>0</v>
      </c>
      <c r="I782" s="219">
        <f t="shared" si="196"/>
        <v>0</v>
      </c>
      <c r="J782" s="219">
        <f t="shared" si="197"/>
        <v>0</v>
      </c>
      <c r="K782" s="21"/>
      <c r="L782" s="40"/>
    </row>
    <row r="783" spans="1:12" ht="19.5" hidden="1" customHeight="1" outlineLevel="1" x14ac:dyDescent="0.25">
      <c r="A783" s="132"/>
      <c r="B783" s="113"/>
      <c r="C783" s="108" t="s">
        <v>22</v>
      </c>
      <c r="D783" s="26"/>
      <c r="E783" s="26"/>
      <c r="F783" s="26"/>
      <c r="G783" s="218">
        <f>SUMIFS('III. Išlaidos'!$N:$N,'III. Išlaidos'!$B:$B,$B$774,'III. Išlaidos'!$C:$C,C783,'III. Išlaidos'!$F:$F,"sąskaita")</f>
        <v>0</v>
      </c>
      <c r="H783" s="219">
        <f t="shared" si="195"/>
        <v>0</v>
      </c>
      <c r="I783" s="219">
        <f t="shared" si="196"/>
        <v>0</v>
      </c>
      <c r="J783" s="219">
        <f t="shared" si="197"/>
        <v>0</v>
      </c>
      <c r="K783" s="21"/>
      <c r="L783" s="40"/>
    </row>
    <row r="784" spans="1:12" ht="19.5" hidden="1" customHeight="1" outlineLevel="1" x14ac:dyDescent="0.25">
      <c r="A784" s="132"/>
      <c r="B784" s="113"/>
      <c r="C784" s="108" t="s">
        <v>23</v>
      </c>
      <c r="D784" s="26"/>
      <c r="E784" s="26"/>
      <c r="F784" s="26"/>
      <c r="G784" s="218">
        <f>SUMIFS('III. Išlaidos'!$N:$N,'III. Išlaidos'!$B:$B,$B$774,'III. Išlaidos'!$C:$C,C784,'III. Išlaidos'!$F:$F,"sąskaita")</f>
        <v>0</v>
      </c>
      <c r="H784" s="219">
        <f t="shared" si="195"/>
        <v>0</v>
      </c>
      <c r="I784" s="220">
        <f t="shared" si="196"/>
        <v>0</v>
      </c>
      <c r="J784" s="220">
        <f t="shared" si="197"/>
        <v>0</v>
      </c>
      <c r="K784" s="21"/>
      <c r="L784" s="40"/>
    </row>
    <row r="785" spans="1:12" ht="19.5" hidden="1" customHeight="1" outlineLevel="1" x14ac:dyDescent="0.25">
      <c r="A785" s="132"/>
      <c r="B785" s="113"/>
      <c r="C785" s="108" t="s">
        <v>24</v>
      </c>
      <c r="D785" s="26"/>
      <c r="E785" s="26"/>
      <c r="F785" s="26"/>
      <c r="G785" s="218">
        <f>SUMIFS('III. Išlaidos'!$N:$N,'III. Išlaidos'!$B:$B,$B$774,'III. Išlaidos'!$C:$C,C785,'III. Išlaidos'!$F:$F,"sąskaita")</f>
        <v>0</v>
      </c>
      <c r="H785" s="219">
        <f t="shared" si="195"/>
        <v>0</v>
      </c>
      <c r="I785" s="220">
        <f t="shared" si="196"/>
        <v>0</v>
      </c>
      <c r="J785" s="220">
        <f t="shared" si="197"/>
        <v>0</v>
      </c>
      <c r="K785" s="21"/>
      <c r="L785" s="40"/>
    </row>
    <row r="786" spans="1:12" ht="19.5" hidden="1" customHeight="1" outlineLevel="1" x14ac:dyDescent="0.25">
      <c r="A786" s="132"/>
      <c r="B786" s="113"/>
      <c r="C786" s="108" t="s">
        <v>25</v>
      </c>
      <c r="D786" s="26"/>
      <c r="E786" s="26"/>
      <c r="F786" s="26"/>
      <c r="G786" s="218">
        <f>SUMIFS('III. Išlaidos'!$N:$N,'III. Išlaidos'!$B:$B,$B$774,'III. Išlaidos'!$C:$C,C786,'III. Išlaidos'!$F:$F,"sąskaita")</f>
        <v>0</v>
      </c>
      <c r="H786" s="219">
        <f t="shared" si="195"/>
        <v>0</v>
      </c>
      <c r="I786" s="220">
        <f t="shared" si="196"/>
        <v>0</v>
      </c>
      <c r="J786" s="220">
        <f t="shared" si="197"/>
        <v>0</v>
      </c>
      <c r="K786" s="21"/>
      <c r="L786" s="40"/>
    </row>
    <row r="787" spans="1:12" ht="19.5" hidden="1" customHeight="1" outlineLevel="1" x14ac:dyDescent="0.25">
      <c r="A787" s="132"/>
      <c r="B787" s="113"/>
      <c r="C787" s="108" t="s">
        <v>26</v>
      </c>
      <c r="D787" s="26"/>
      <c r="E787" s="26"/>
      <c r="F787" s="26"/>
      <c r="G787" s="218">
        <f>SUMIFS('III. Išlaidos'!$N:$N,'III. Išlaidos'!$B:$B,$B$774,'III. Išlaidos'!$C:$C,C787,'III. Išlaidos'!$F:$F,"sąskaita")</f>
        <v>0</v>
      </c>
      <c r="H787" s="219">
        <f t="shared" si="195"/>
        <v>0</v>
      </c>
      <c r="I787" s="220">
        <f t="shared" si="196"/>
        <v>0</v>
      </c>
      <c r="J787" s="220">
        <f t="shared" si="197"/>
        <v>0</v>
      </c>
      <c r="K787" s="21"/>
      <c r="L787" s="40"/>
    </row>
    <row r="788" spans="1:12" ht="19.5" hidden="1" customHeight="1" outlineLevel="1" x14ac:dyDescent="0.25">
      <c r="A788" s="132"/>
      <c r="B788" s="113"/>
      <c r="C788" s="108" t="s">
        <v>27</v>
      </c>
      <c r="D788" s="26"/>
      <c r="E788" s="26"/>
      <c r="F788" s="26"/>
      <c r="G788" s="218">
        <f>SUMIFS('III. Išlaidos'!$N:$N,'III. Išlaidos'!$B:$B,$B$774,'III. Išlaidos'!$C:$C,C788,'III. Išlaidos'!$F:$F,"sąskaita")</f>
        <v>0</v>
      </c>
      <c r="H788" s="219">
        <f t="shared" si="195"/>
        <v>0</v>
      </c>
      <c r="I788" s="220">
        <f t="shared" si="196"/>
        <v>0</v>
      </c>
      <c r="J788" s="220">
        <f t="shared" si="197"/>
        <v>0</v>
      </c>
      <c r="K788" s="21"/>
      <c r="L788" s="40"/>
    </row>
    <row r="789" spans="1:12" ht="19.5" hidden="1" customHeight="1" outlineLevel="1" x14ac:dyDescent="0.25">
      <c r="A789" s="132"/>
      <c r="B789" s="114"/>
      <c r="C789" s="110" t="s">
        <v>28</v>
      </c>
      <c r="D789" s="36"/>
      <c r="E789" s="36"/>
      <c r="F789" s="36"/>
      <c r="G789" s="218">
        <f>SUMIFS('III. Išlaidos'!$N:$N,'III. Išlaidos'!$B:$B,$B$774,'III. Išlaidos'!$C:$C,C789,'III. Išlaidos'!$F:$F,"sąskaita")</f>
        <v>0</v>
      </c>
      <c r="H789" s="219">
        <f t="shared" si="195"/>
        <v>0</v>
      </c>
      <c r="I789" s="221">
        <f t="shared" si="196"/>
        <v>0</v>
      </c>
      <c r="J789" s="221">
        <f t="shared" si="197"/>
        <v>0</v>
      </c>
      <c r="K789" s="21"/>
      <c r="L789" s="40"/>
    </row>
    <row r="790" spans="1:12" ht="19.5" hidden="1" customHeight="1" outlineLevel="1" x14ac:dyDescent="0.25">
      <c r="A790" s="129" t="s">
        <v>228</v>
      </c>
      <c r="B790" s="130"/>
      <c r="C790" s="131"/>
      <c r="D790" s="7">
        <f>SUM(D774:D789)</f>
        <v>0</v>
      </c>
      <c r="E790" s="7">
        <f>SUM(E774:E789)</f>
        <v>0</v>
      </c>
      <c r="F790" s="7">
        <f>SUM(F774:F789)</f>
        <v>0</v>
      </c>
      <c r="G790" s="225">
        <f>SUM(G774:G789)</f>
        <v>0</v>
      </c>
      <c r="H790" s="225">
        <f>SUM(H774:H789)</f>
        <v>0</v>
      </c>
      <c r="I790" s="225">
        <f t="shared" ref="I790:J790" si="198">SUM(I774:I789)</f>
        <v>0</v>
      </c>
      <c r="J790" s="225">
        <f t="shared" si="198"/>
        <v>0</v>
      </c>
      <c r="K790" s="8"/>
      <c r="L790" s="8"/>
    </row>
    <row r="791" spans="1:12" ht="19.5" hidden="1" customHeight="1" outlineLevel="1" x14ac:dyDescent="0.25">
      <c r="A791" s="132">
        <v>47</v>
      </c>
      <c r="B791" s="112" t="str">
        <f>IF('I. Priedangų sąrašas'!B51="","",'I. Priedangų sąrašas'!B51)</f>
        <v/>
      </c>
      <c r="C791" s="106" t="s">
        <v>0</v>
      </c>
      <c r="D791" s="32"/>
      <c r="E791" s="32"/>
      <c r="F791" s="30"/>
      <c r="G791" s="218">
        <f>SUMIFS('III. Išlaidos'!$N:$N,'III. Išlaidos'!$B:$B,$B$791,'III. Išlaidos'!$C:$C,C791,'III. Išlaidos'!$F:$F,"sąskaita")</f>
        <v>0</v>
      </c>
      <c r="H791" s="219">
        <f t="shared" ref="H791:H806" si="199">F791+G791</f>
        <v>0</v>
      </c>
      <c r="I791" s="219">
        <f>D791-H791</f>
        <v>0</v>
      </c>
      <c r="J791" s="219">
        <f>E791-H791</f>
        <v>0</v>
      </c>
      <c r="K791" s="21"/>
      <c r="L791" s="40"/>
    </row>
    <row r="792" spans="1:12" ht="19.5" hidden="1" customHeight="1" outlineLevel="1" x14ac:dyDescent="0.25">
      <c r="A792" s="132"/>
      <c r="B792" s="113" t="str">
        <f>IF('I. Priedangų sąrašas'!C51="","",'I. Priedangų sąrašas'!C51)</f>
        <v/>
      </c>
      <c r="C792" s="108" t="s">
        <v>5</v>
      </c>
      <c r="D792" s="26"/>
      <c r="E792" s="26"/>
      <c r="F792" s="26"/>
      <c r="G792" s="218">
        <f>SUMIFS('III. Išlaidos'!$N:$N,'III. Išlaidos'!$B:$B,$B$791,'III. Išlaidos'!$C:$C,C792,'III. Išlaidos'!$F:$F,"sąskaita")</f>
        <v>0</v>
      </c>
      <c r="H792" s="219">
        <f t="shared" si="199"/>
        <v>0</v>
      </c>
      <c r="I792" s="220">
        <f t="shared" ref="I792:I806" si="200">D792-H792</f>
        <v>0</v>
      </c>
      <c r="J792" s="220">
        <f t="shared" ref="J792:J806" si="201">E792-H792</f>
        <v>0</v>
      </c>
      <c r="K792" s="21"/>
      <c r="L792" s="40"/>
    </row>
    <row r="793" spans="1:12" ht="19.5" hidden="1" customHeight="1" outlineLevel="1" x14ac:dyDescent="0.25">
      <c r="A793" s="132"/>
      <c r="B793" s="113"/>
      <c r="C793" s="108" t="s">
        <v>10</v>
      </c>
      <c r="D793" s="26"/>
      <c r="E793" s="26"/>
      <c r="F793" s="26"/>
      <c r="G793" s="218">
        <f>SUMIFS('III. Išlaidos'!$N:$N,'III. Išlaidos'!$B:$B,$B$791,'III. Išlaidos'!$C:$C,C793,'III. Išlaidos'!$F:$F,"sąskaita")</f>
        <v>0</v>
      </c>
      <c r="H793" s="219">
        <f t="shared" si="199"/>
        <v>0</v>
      </c>
      <c r="I793" s="220">
        <f t="shared" si="200"/>
        <v>0</v>
      </c>
      <c r="J793" s="220">
        <f t="shared" si="201"/>
        <v>0</v>
      </c>
      <c r="K793" s="21"/>
      <c r="L793" s="40"/>
    </row>
    <row r="794" spans="1:12" ht="19.5" hidden="1" customHeight="1" outlineLevel="1" x14ac:dyDescent="0.25">
      <c r="A794" s="132"/>
      <c r="B794" s="113"/>
      <c r="C794" s="108" t="s">
        <v>13</v>
      </c>
      <c r="D794" s="26"/>
      <c r="E794" s="26"/>
      <c r="F794" s="26"/>
      <c r="G794" s="218">
        <f>SUMIFS('III. Išlaidos'!$N:$N,'III. Išlaidos'!$B:$B,$B$791,'III. Išlaidos'!$C:$C,C794,'III. Išlaidos'!$F:$F,"sąskaita")</f>
        <v>0</v>
      </c>
      <c r="H794" s="219">
        <f t="shared" si="199"/>
        <v>0</v>
      </c>
      <c r="I794" s="219">
        <f t="shared" si="200"/>
        <v>0</v>
      </c>
      <c r="J794" s="219">
        <f t="shared" si="201"/>
        <v>0</v>
      </c>
      <c r="K794" s="21"/>
      <c r="L794" s="40"/>
    </row>
    <row r="795" spans="1:12" ht="19.5" hidden="1" customHeight="1" outlineLevel="1" x14ac:dyDescent="0.25">
      <c r="A795" s="132"/>
      <c r="B795" s="113"/>
      <c r="C795" s="108" t="s">
        <v>16</v>
      </c>
      <c r="D795" s="26"/>
      <c r="E795" s="26"/>
      <c r="F795" s="26"/>
      <c r="G795" s="218">
        <f>SUMIFS('III. Išlaidos'!$N:$N,'III. Išlaidos'!$B:$B,$B$791,'III. Išlaidos'!$C:$C,C795,'III. Išlaidos'!$F:$F,"sąskaita")</f>
        <v>0</v>
      </c>
      <c r="H795" s="219">
        <f t="shared" si="199"/>
        <v>0</v>
      </c>
      <c r="I795" s="219">
        <f t="shared" si="200"/>
        <v>0</v>
      </c>
      <c r="J795" s="219">
        <f t="shared" si="201"/>
        <v>0</v>
      </c>
      <c r="K795" s="21"/>
      <c r="L795" s="40"/>
    </row>
    <row r="796" spans="1:12" ht="19.5" hidden="1" customHeight="1" outlineLevel="1" x14ac:dyDescent="0.25">
      <c r="A796" s="132"/>
      <c r="B796" s="113"/>
      <c r="C796" s="108" t="s">
        <v>18</v>
      </c>
      <c r="D796" s="26"/>
      <c r="E796" s="26"/>
      <c r="F796" s="26"/>
      <c r="G796" s="218">
        <f>SUMIFS('III. Išlaidos'!$N:$N,'III. Išlaidos'!$B:$B,$B$791,'III. Išlaidos'!$C:$C,C796,'III. Išlaidos'!$F:$F,"sąskaita")</f>
        <v>0</v>
      </c>
      <c r="H796" s="219">
        <f t="shared" si="199"/>
        <v>0</v>
      </c>
      <c r="I796" s="219">
        <f t="shared" si="200"/>
        <v>0</v>
      </c>
      <c r="J796" s="219">
        <f t="shared" si="201"/>
        <v>0</v>
      </c>
      <c r="K796" s="21"/>
      <c r="L796" s="40"/>
    </row>
    <row r="797" spans="1:12" ht="19.5" hidden="1" customHeight="1" outlineLevel="1" x14ac:dyDescent="0.25">
      <c r="A797" s="132"/>
      <c r="B797" s="113"/>
      <c r="C797" s="108" t="s">
        <v>19</v>
      </c>
      <c r="D797" s="26"/>
      <c r="E797" s="26"/>
      <c r="F797" s="26"/>
      <c r="G797" s="218">
        <f>SUMIFS('III. Išlaidos'!$N:$N,'III. Išlaidos'!$B:$B,$B$791,'III. Išlaidos'!$C:$C,C797,'III. Išlaidos'!$F:$F,"sąskaita")</f>
        <v>0</v>
      </c>
      <c r="H797" s="219">
        <f t="shared" si="199"/>
        <v>0</v>
      </c>
      <c r="I797" s="219">
        <f t="shared" si="200"/>
        <v>0</v>
      </c>
      <c r="J797" s="219">
        <f t="shared" si="201"/>
        <v>0</v>
      </c>
      <c r="K797" s="21"/>
      <c r="L797" s="40"/>
    </row>
    <row r="798" spans="1:12" ht="19.5" hidden="1" customHeight="1" outlineLevel="1" x14ac:dyDescent="0.25">
      <c r="A798" s="132"/>
      <c r="B798" s="113"/>
      <c r="C798" s="108" t="s">
        <v>20</v>
      </c>
      <c r="D798" s="26"/>
      <c r="E798" s="26"/>
      <c r="F798" s="26"/>
      <c r="G798" s="218">
        <f>SUMIFS('III. Išlaidos'!$N:$N,'III. Išlaidos'!$B:$B,$B$791,'III. Išlaidos'!$C:$C,C798,'III. Išlaidos'!$F:$F,"sąskaita")</f>
        <v>0</v>
      </c>
      <c r="H798" s="219">
        <f t="shared" si="199"/>
        <v>0</v>
      </c>
      <c r="I798" s="219">
        <f>D798-H798</f>
        <v>0</v>
      </c>
      <c r="J798" s="219">
        <f t="shared" si="201"/>
        <v>0</v>
      </c>
      <c r="K798" s="21"/>
      <c r="L798" s="40"/>
    </row>
    <row r="799" spans="1:12" ht="19.5" hidden="1" customHeight="1" outlineLevel="1" x14ac:dyDescent="0.25">
      <c r="A799" s="132"/>
      <c r="B799" s="113"/>
      <c r="C799" s="108" t="s">
        <v>21</v>
      </c>
      <c r="D799" s="26"/>
      <c r="E799" s="26"/>
      <c r="F799" s="26"/>
      <c r="G799" s="218">
        <f>SUMIFS('III. Išlaidos'!$N:$N,'III. Išlaidos'!$B:$B,$B$791,'III. Išlaidos'!$C:$C,C799,'III. Išlaidos'!$F:$F,"sąskaita")</f>
        <v>0</v>
      </c>
      <c r="H799" s="219">
        <f t="shared" si="199"/>
        <v>0</v>
      </c>
      <c r="I799" s="219">
        <f t="shared" si="200"/>
        <v>0</v>
      </c>
      <c r="J799" s="219">
        <f t="shared" si="201"/>
        <v>0</v>
      </c>
      <c r="K799" s="21"/>
      <c r="L799" s="40"/>
    </row>
    <row r="800" spans="1:12" ht="19.5" hidden="1" customHeight="1" outlineLevel="1" x14ac:dyDescent="0.25">
      <c r="A800" s="132"/>
      <c r="B800" s="113"/>
      <c r="C800" s="108" t="s">
        <v>22</v>
      </c>
      <c r="D800" s="26"/>
      <c r="E800" s="26"/>
      <c r="F800" s="26"/>
      <c r="G800" s="218">
        <f>SUMIFS('III. Išlaidos'!$N:$N,'III. Išlaidos'!$B:$B,$B$791,'III. Išlaidos'!$C:$C,C800,'III. Išlaidos'!$F:$F,"sąskaita")</f>
        <v>0</v>
      </c>
      <c r="H800" s="219">
        <f t="shared" si="199"/>
        <v>0</v>
      </c>
      <c r="I800" s="219">
        <f t="shared" si="200"/>
        <v>0</v>
      </c>
      <c r="J800" s="219">
        <f t="shared" si="201"/>
        <v>0</v>
      </c>
      <c r="K800" s="21"/>
      <c r="L800" s="40"/>
    </row>
    <row r="801" spans="1:12" ht="19.5" hidden="1" customHeight="1" outlineLevel="1" x14ac:dyDescent="0.25">
      <c r="A801" s="132"/>
      <c r="B801" s="113"/>
      <c r="C801" s="108" t="s">
        <v>23</v>
      </c>
      <c r="D801" s="26"/>
      <c r="E801" s="26"/>
      <c r="F801" s="26"/>
      <c r="G801" s="218">
        <f>SUMIFS('III. Išlaidos'!$N:$N,'III. Išlaidos'!$B:$B,$B$791,'III. Išlaidos'!$C:$C,C801,'III. Išlaidos'!$F:$F,"sąskaita")</f>
        <v>0</v>
      </c>
      <c r="H801" s="219">
        <f t="shared" si="199"/>
        <v>0</v>
      </c>
      <c r="I801" s="220">
        <f t="shared" si="200"/>
        <v>0</v>
      </c>
      <c r="J801" s="220">
        <f t="shared" si="201"/>
        <v>0</v>
      </c>
      <c r="K801" s="21"/>
      <c r="L801" s="40"/>
    </row>
    <row r="802" spans="1:12" ht="19.5" hidden="1" customHeight="1" outlineLevel="1" x14ac:dyDescent="0.25">
      <c r="A802" s="132"/>
      <c r="B802" s="113"/>
      <c r="C802" s="108" t="s">
        <v>24</v>
      </c>
      <c r="D802" s="26"/>
      <c r="E802" s="26"/>
      <c r="F802" s="26"/>
      <c r="G802" s="218">
        <f>SUMIFS('III. Išlaidos'!$N:$N,'III. Išlaidos'!$B:$B,$B$791,'III. Išlaidos'!$C:$C,C802,'III. Išlaidos'!$F:$F,"sąskaita")</f>
        <v>0</v>
      </c>
      <c r="H802" s="219">
        <f t="shared" si="199"/>
        <v>0</v>
      </c>
      <c r="I802" s="220">
        <f t="shared" si="200"/>
        <v>0</v>
      </c>
      <c r="J802" s="220">
        <f t="shared" si="201"/>
        <v>0</v>
      </c>
      <c r="K802" s="21"/>
      <c r="L802" s="40"/>
    </row>
    <row r="803" spans="1:12" ht="19.5" hidden="1" customHeight="1" outlineLevel="1" x14ac:dyDescent="0.25">
      <c r="A803" s="132"/>
      <c r="B803" s="113"/>
      <c r="C803" s="108" t="s">
        <v>25</v>
      </c>
      <c r="D803" s="26"/>
      <c r="E803" s="26"/>
      <c r="F803" s="26"/>
      <c r="G803" s="218">
        <f>SUMIFS('III. Išlaidos'!$N:$N,'III. Išlaidos'!$B:$B,$B$791,'III. Išlaidos'!$C:$C,C803,'III. Išlaidos'!$F:$F,"sąskaita")</f>
        <v>0</v>
      </c>
      <c r="H803" s="219">
        <f t="shared" si="199"/>
        <v>0</v>
      </c>
      <c r="I803" s="220">
        <f t="shared" si="200"/>
        <v>0</v>
      </c>
      <c r="J803" s="220">
        <f t="shared" si="201"/>
        <v>0</v>
      </c>
      <c r="K803" s="21"/>
      <c r="L803" s="40"/>
    </row>
    <row r="804" spans="1:12" ht="19.5" hidden="1" customHeight="1" outlineLevel="1" x14ac:dyDescent="0.25">
      <c r="A804" s="132"/>
      <c r="B804" s="113"/>
      <c r="C804" s="108" t="s">
        <v>26</v>
      </c>
      <c r="D804" s="26"/>
      <c r="E804" s="26"/>
      <c r="F804" s="26"/>
      <c r="G804" s="218">
        <f>SUMIFS('III. Išlaidos'!$N:$N,'III. Išlaidos'!$B:$B,$B$791,'III. Išlaidos'!$C:$C,C804,'III. Išlaidos'!$F:$F,"sąskaita")</f>
        <v>0</v>
      </c>
      <c r="H804" s="219">
        <f t="shared" si="199"/>
        <v>0</v>
      </c>
      <c r="I804" s="220">
        <f t="shared" si="200"/>
        <v>0</v>
      </c>
      <c r="J804" s="220">
        <f t="shared" si="201"/>
        <v>0</v>
      </c>
      <c r="K804" s="21"/>
      <c r="L804" s="40"/>
    </row>
    <row r="805" spans="1:12" ht="19.5" hidden="1" customHeight="1" outlineLevel="1" x14ac:dyDescent="0.25">
      <c r="A805" s="132"/>
      <c r="B805" s="113"/>
      <c r="C805" s="108" t="s">
        <v>27</v>
      </c>
      <c r="D805" s="26"/>
      <c r="E805" s="26"/>
      <c r="F805" s="26"/>
      <c r="G805" s="218">
        <f>SUMIFS('III. Išlaidos'!$N:$N,'III. Išlaidos'!$B:$B,$B$791,'III. Išlaidos'!$C:$C,C805,'III. Išlaidos'!$F:$F,"sąskaita")</f>
        <v>0</v>
      </c>
      <c r="H805" s="219">
        <f t="shared" si="199"/>
        <v>0</v>
      </c>
      <c r="I805" s="220">
        <f t="shared" si="200"/>
        <v>0</v>
      </c>
      <c r="J805" s="220">
        <f t="shared" si="201"/>
        <v>0</v>
      </c>
      <c r="K805" s="21"/>
      <c r="L805" s="40"/>
    </row>
    <row r="806" spans="1:12" ht="19.5" hidden="1" customHeight="1" outlineLevel="1" x14ac:dyDescent="0.25">
      <c r="A806" s="132"/>
      <c r="B806" s="114"/>
      <c r="C806" s="110" t="s">
        <v>28</v>
      </c>
      <c r="D806" s="36"/>
      <c r="E806" s="36"/>
      <c r="F806" s="36"/>
      <c r="G806" s="218">
        <f>SUMIFS('III. Išlaidos'!$N:$N,'III. Išlaidos'!$B:$B,$B$791,'III. Išlaidos'!$C:$C,C806,'III. Išlaidos'!$F:$F,"sąskaita")</f>
        <v>0</v>
      </c>
      <c r="H806" s="219">
        <f t="shared" si="199"/>
        <v>0</v>
      </c>
      <c r="I806" s="221">
        <f t="shared" si="200"/>
        <v>0</v>
      </c>
      <c r="J806" s="221">
        <f t="shared" si="201"/>
        <v>0</v>
      </c>
      <c r="K806" s="21"/>
      <c r="L806" s="40"/>
    </row>
    <row r="807" spans="1:12" ht="19.5" hidden="1" customHeight="1" outlineLevel="1" x14ac:dyDescent="0.25">
      <c r="A807" s="129" t="s">
        <v>229</v>
      </c>
      <c r="B807" s="130"/>
      <c r="C807" s="131"/>
      <c r="D807" s="7">
        <f>SUM(D791:D806)</f>
        <v>0</v>
      </c>
      <c r="E807" s="7">
        <f>SUM(E791:E806)</f>
        <v>0</v>
      </c>
      <c r="F807" s="7">
        <f>SUM(F791:F806)</f>
        <v>0</v>
      </c>
      <c r="G807" s="225">
        <f>SUM(G791:G806)</f>
        <v>0</v>
      </c>
      <c r="H807" s="225">
        <f>SUM(H791:H806)</f>
        <v>0</v>
      </c>
      <c r="I807" s="225">
        <f t="shared" ref="I807:J807" si="202">SUM(I791:I806)</f>
        <v>0</v>
      </c>
      <c r="J807" s="225">
        <f t="shared" si="202"/>
        <v>0</v>
      </c>
      <c r="K807" s="8"/>
      <c r="L807" s="8"/>
    </row>
    <row r="808" spans="1:12" ht="19.5" hidden="1" customHeight="1" outlineLevel="1" x14ac:dyDescent="0.25">
      <c r="A808" s="132">
        <v>48</v>
      </c>
      <c r="B808" s="112" t="str">
        <f>IF('I. Priedangų sąrašas'!B52="","",'I. Priedangų sąrašas'!B52)</f>
        <v/>
      </c>
      <c r="C808" s="106" t="s">
        <v>0</v>
      </c>
      <c r="D808" s="32"/>
      <c r="E808" s="32"/>
      <c r="F808" s="30"/>
      <c r="G808" s="218">
        <f>SUMIFS('III. Išlaidos'!$N:$N,'III. Išlaidos'!$B:$B,$B$808,'III. Išlaidos'!$C:$C,C808,'III. Išlaidos'!$F:$F,"sąskaita")</f>
        <v>0</v>
      </c>
      <c r="H808" s="219">
        <f t="shared" ref="H808:H823" si="203">F808+G808</f>
        <v>0</v>
      </c>
      <c r="I808" s="219">
        <f>D808-H808</f>
        <v>0</v>
      </c>
      <c r="J808" s="219">
        <f>E808-H808</f>
        <v>0</v>
      </c>
      <c r="K808" s="21"/>
      <c r="L808" s="40"/>
    </row>
    <row r="809" spans="1:12" ht="19.5" hidden="1" customHeight="1" outlineLevel="1" x14ac:dyDescent="0.25">
      <c r="A809" s="132"/>
      <c r="B809" s="113" t="str">
        <f>IF('I. Priedangų sąrašas'!C52="","",'I. Priedangų sąrašas'!C52)</f>
        <v/>
      </c>
      <c r="C809" s="108" t="s">
        <v>5</v>
      </c>
      <c r="D809" s="26"/>
      <c r="E809" s="26"/>
      <c r="F809" s="26"/>
      <c r="G809" s="218">
        <f>SUMIFS('III. Išlaidos'!$N:$N,'III. Išlaidos'!$B:$B,$B$808,'III. Išlaidos'!$C:$C,C809,'III. Išlaidos'!$F:$F,"sąskaita")</f>
        <v>0</v>
      </c>
      <c r="H809" s="219">
        <f t="shared" si="203"/>
        <v>0</v>
      </c>
      <c r="I809" s="220">
        <f t="shared" ref="I809:I823" si="204">D809-H809</f>
        <v>0</v>
      </c>
      <c r="J809" s="220">
        <f t="shared" ref="J809:J823" si="205">E809-H809</f>
        <v>0</v>
      </c>
      <c r="K809" s="21"/>
      <c r="L809" s="40"/>
    </row>
    <row r="810" spans="1:12" ht="19.5" hidden="1" customHeight="1" outlineLevel="1" x14ac:dyDescent="0.25">
      <c r="A810" s="132"/>
      <c r="B810" s="113"/>
      <c r="C810" s="108" t="s">
        <v>10</v>
      </c>
      <c r="D810" s="26"/>
      <c r="E810" s="26"/>
      <c r="F810" s="26"/>
      <c r="G810" s="218">
        <f>SUMIFS('III. Išlaidos'!$N:$N,'III. Išlaidos'!$B:$B,$B$808,'III. Išlaidos'!$C:$C,C810,'III. Išlaidos'!$F:$F,"sąskaita")</f>
        <v>0</v>
      </c>
      <c r="H810" s="219">
        <f t="shared" si="203"/>
        <v>0</v>
      </c>
      <c r="I810" s="220">
        <f t="shared" si="204"/>
        <v>0</v>
      </c>
      <c r="J810" s="220">
        <f t="shared" si="205"/>
        <v>0</v>
      </c>
      <c r="K810" s="21"/>
      <c r="L810" s="40"/>
    </row>
    <row r="811" spans="1:12" ht="19.5" hidden="1" customHeight="1" outlineLevel="1" x14ac:dyDescent="0.25">
      <c r="A811" s="132"/>
      <c r="B811" s="113"/>
      <c r="C811" s="108" t="s">
        <v>13</v>
      </c>
      <c r="D811" s="26"/>
      <c r="E811" s="26"/>
      <c r="F811" s="26"/>
      <c r="G811" s="218">
        <f>SUMIFS('III. Išlaidos'!$N:$N,'III. Išlaidos'!$B:$B,$B$808,'III. Išlaidos'!$C:$C,C811,'III. Išlaidos'!$F:$F,"sąskaita")</f>
        <v>0</v>
      </c>
      <c r="H811" s="219">
        <f t="shared" si="203"/>
        <v>0</v>
      </c>
      <c r="I811" s="219">
        <f t="shared" si="204"/>
        <v>0</v>
      </c>
      <c r="J811" s="219">
        <f t="shared" si="205"/>
        <v>0</v>
      </c>
      <c r="K811" s="21"/>
      <c r="L811" s="40"/>
    </row>
    <row r="812" spans="1:12" ht="19.5" hidden="1" customHeight="1" outlineLevel="1" x14ac:dyDescent="0.25">
      <c r="A812" s="132"/>
      <c r="B812" s="113"/>
      <c r="C812" s="108" t="s">
        <v>16</v>
      </c>
      <c r="D812" s="26"/>
      <c r="E812" s="26"/>
      <c r="F812" s="26"/>
      <c r="G812" s="218">
        <f>SUMIFS('III. Išlaidos'!$N:$N,'III. Išlaidos'!$B:$B,$B$808,'III. Išlaidos'!$C:$C,C812,'III. Išlaidos'!$F:$F,"sąskaita")</f>
        <v>0</v>
      </c>
      <c r="H812" s="219">
        <f t="shared" si="203"/>
        <v>0</v>
      </c>
      <c r="I812" s="219">
        <f t="shared" si="204"/>
        <v>0</v>
      </c>
      <c r="J812" s="219">
        <f t="shared" si="205"/>
        <v>0</v>
      </c>
      <c r="K812" s="21"/>
      <c r="L812" s="40"/>
    </row>
    <row r="813" spans="1:12" ht="19.5" hidden="1" customHeight="1" outlineLevel="1" x14ac:dyDescent="0.25">
      <c r="A813" s="132"/>
      <c r="B813" s="113"/>
      <c r="C813" s="108" t="s">
        <v>18</v>
      </c>
      <c r="D813" s="26"/>
      <c r="E813" s="26"/>
      <c r="F813" s="26"/>
      <c r="G813" s="218">
        <f>SUMIFS('III. Išlaidos'!$N:$N,'III. Išlaidos'!$B:$B,$B$808,'III. Išlaidos'!$C:$C,C813,'III. Išlaidos'!$F:$F,"sąskaita")</f>
        <v>0</v>
      </c>
      <c r="H813" s="219">
        <f t="shared" si="203"/>
        <v>0</v>
      </c>
      <c r="I813" s="219">
        <f t="shared" si="204"/>
        <v>0</v>
      </c>
      <c r="J813" s="219">
        <f t="shared" si="205"/>
        <v>0</v>
      </c>
      <c r="K813" s="21"/>
      <c r="L813" s="40"/>
    </row>
    <row r="814" spans="1:12" ht="19.5" hidden="1" customHeight="1" outlineLevel="1" x14ac:dyDescent="0.25">
      <c r="A814" s="132"/>
      <c r="B814" s="113"/>
      <c r="C814" s="108" t="s">
        <v>19</v>
      </c>
      <c r="D814" s="26"/>
      <c r="E814" s="26"/>
      <c r="F814" s="26"/>
      <c r="G814" s="218">
        <f>SUMIFS('III. Išlaidos'!$N:$N,'III. Išlaidos'!$B:$B,$B$808,'III. Išlaidos'!$C:$C,C814,'III. Išlaidos'!$F:$F,"sąskaita")</f>
        <v>0</v>
      </c>
      <c r="H814" s="219">
        <f t="shared" si="203"/>
        <v>0</v>
      </c>
      <c r="I814" s="219">
        <f t="shared" si="204"/>
        <v>0</v>
      </c>
      <c r="J814" s="219">
        <f t="shared" si="205"/>
        <v>0</v>
      </c>
      <c r="K814" s="21"/>
      <c r="L814" s="40"/>
    </row>
    <row r="815" spans="1:12" ht="19.5" hidden="1" customHeight="1" outlineLevel="1" x14ac:dyDescent="0.25">
      <c r="A815" s="132"/>
      <c r="B815" s="113"/>
      <c r="C815" s="108" t="s">
        <v>20</v>
      </c>
      <c r="D815" s="26"/>
      <c r="E815" s="26"/>
      <c r="F815" s="26"/>
      <c r="G815" s="218">
        <f>SUMIFS('III. Išlaidos'!$N:$N,'III. Išlaidos'!$B:$B,$B$808,'III. Išlaidos'!$C:$C,C815,'III. Išlaidos'!$F:$F,"sąskaita")</f>
        <v>0</v>
      </c>
      <c r="H815" s="219">
        <f t="shared" si="203"/>
        <v>0</v>
      </c>
      <c r="I815" s="219">
        <f>D815-H815</f>
        <v>0</v>
      </c>
      <c r="J815" s="219">
        <f t="shared" si="205"/>
        <v>0</v>
      </c>
      <c r="K815" s="21"/>
      <c r="L815" s="40"/>
    </row>
    <row r="816" spans="1:12" ht="19.5" hidden="1" customHeight="1" outlineLevel="1" x14ac:dyDescent="0.25">
      <c r="A816" s="132"/>
      <c r="B816" s="113"/>
      <c r="C816" s="108" t="s">
        <v>21</v>
      </c>
      <c r="D816" s="26"/>
      <c r="E816" s="26"/>
      <c r="F816" s="26"/>
      <c r="G816" s="218">
        <f>SUMIFS('III. Išlaidos'!$N:$N,'III. Išlaidos'!$B:$B,$B$808,'III. Išlaidos'!$C:$C,C816,'III. Išlaidos'!$F:$F,"sąskaita")</f>
        <v>0</v>
      </c>
      <c r="H816" s="219">
        <f t="shared" si="203"/>
        <v>0</v>
      </c>
      <c r="I816" s="219">
        <f t="shared" si="204"/>
        <v>0</v>
      </c>
      <c r="J816" s="219">
        <f t="shared" si="205"/>
        <v>0</v>
      </c>
      <c r="K816" s="21"/>
      <c r="L816" s="40"/>
    </row>
    <row r="817" spans="1:12" ht="19.5" hidden="1" customHeight="1" outlineLevel="1" x14ac:dyDescent="0.25">
      <c r="A817" s="132"/>
      <c r="B817" s="113"/>
      <c r="C817" s="108" t="s">
        <v>22</v>
      </c>
      <c r="D817" s="26"/>
      <c r="E817" s="26"/>
      <c r="F817" s="26"/>
      <c r="G817" s="218">
        <f>SUMIFS('III. Išlaidos'!$N:$N,'III. Išlaidos'!$B:$B,$B$808,'III. Išlaidos'!$C:$C,C817,'III. Išlaidos'!$F:$F,"sąskaita")</f>
        <v>0</v>
      </c>
      <c r="H817" s="219">
        <f t="shared" si="203"/>
        <v>0</v>
      </c>
      <c r="I817" s="219">
        <f t="shared" si="204"/>
        <v>0</v>
      </c>
      <c r="J817" s="219">
        <f t="shared" si="205"/>
        <v>0</v>
      </c>
      <c r="K817" s="21"/>
      <c r="L817" s="40"/>
    </row>
    <row r="818" spans="1:12" ht="19.5" hidden="1" customHeight="1" outlineLevel="1" x14ac:dyDescent="0.25">
      <c r="A818" s="132"/>
      <c r="B818" s="113"/>
      <c r="C818" s="108" t="s">
        <v>23</v>
      </c>
      <c r="D818" s="26"/>
      <c r="E818" s="26"/>
      <c r="F818" s="26"/>
      <c r="G818" s="218">
        <f>SUMIFS('III. Išlaidos'!$N:$N,'III. Išlaidos'!$B:$B,$B$808,'III. Išlaidos'!$C:$C,C818,'III. Išlaidos'!$F:$F,"sąskaita")</f>
        <v>0</v>
      </c>
      <c r="H818" s="219">
        <f t="shared" si="203"/>
        <v>0</v>
      </c>
      <c r="I818" s="220">
        <f t="shared" si="204"/>
        <v>0</v>
      </c>
      <c r="J818" s="220">
        <f t="shared" si="205"/>
        <v>0</v>
      </c>
      <c r="K818" s="21"/>
      <c r="L818" s="40"/>
    </row>
    <row r="819" spans="1:12" ht="19.5" hidden="1" customHeight="1" outlineLevel="1" x14ac:dyDescent="0.25">
      <c r="A819" s="132"/>
      <c r="B819" s="113"/>
      <c r="C819" s="108" t="s">
        <v>24</v>
      </c>
      <c r="D819" s="26"/>
      <c r="E819" s="26"/>
      <c r="F819" s="26"/>
      <c r="G819" s="218">
        <f>SUMIFS('III. Išlaidos'!$N:$N,'III. Išlaidos'!$B:$B,$B$808,'III. Išlaidos'!$C:$C,C819,'III. Išlaidos'!$F:$F,"sąskaita")</f>
        <v>0</v>
      </c>
      <c r="H819" s="219">
        <f t="shared" si="203"/>
        <v>0</v>
      </c>
      <c r="I819" s="220">
        <f t="shared" si="204"/>
        <v>0</v>
      </c>
      <c r="J819" s="220">
        <f t="shared" si="205"/>
        <v>0</v>
      </c>
      <c r="K819" s="21"/>
      <c r="L819" s="40"/>
    </row>
    <row r="820" spans="1:12" ht="19.5" hidden="1" customHeight="1" outlineLevel="1" x14ac:dyDescent="0.25">
      <c r="A820" s="132"/>
      <c r="B820" s="113"/>
      <c r="C820" s="108" t="s">
        <v>25</v>
      </c>
      <c r="D820" s="26"/>
      <c r="E820" s="26"/>
      <c r="F820" s="26"/>
      <c r="G820" s="218">
        <f>SUMIFS('III. Išlaidos'!$N:$N,'III. Išlaidos'!$B:$B,$B$808,'III. Išlaidos'!$C:$C,C820,'III. Išlaidos'!$F:$F,"sąskaita")</f>
        <v>0</v>
      </c>
      <c r="H820" s="219">
        <f t="shared" si="203"/>
        <v>0</v>
      </c>
      <c r="I820" s="220">
        <f t="shared" si="204"/>
        <v>0</v>
      </c>
      <c r="J820" s="220">
        <f t="shared" si="205"/>
        <v>0</v>
      </c>
      <c r="K820" s="21"/>
      <c r="L820" s="40"/>
    </row>
    <row r="821" spans="1:12" ht="19.5" hidden="1" customHeight="1" outlineLevel="1" x14ac:dyDescent="0.25">
      <c r="A821" s="132"/>
      <c r="B821" s="113"/>
      <c r="C821" s="108" t="s">
        <v>26</v>
      </c>
      <c r="D821" s="26"/>
      <c r="E821" s="26"/>
      <c r="F821" s="26"/>
      <c r="G821" s="218">
        <f>SUMIFS('III. Išlaidos'!$N:$N,'III. Išlaidos'!$B:$B,$B$808,'III. Išlaidos'!$C:$C,C821,'III. Išlaidos'!$F:$F,"sąskaita")</f>
        <v>0</v>
      </c>
      <c r="H821" s="219">
        <f t="shared" si="203"/>
        <v>0</v>
      </c>
      <c r="I821" s="220">
        <f t="shared" si="204"/>
        <v>0</v>
      </c>
      <c r="J821" s="220">
        <f t="shared" si="205"/>
        <v>0</v>
      </c>
      <c r="K821" s="21"/>
      <c r="L821" s="40"/>
    </row>
    <row r="822" spans="1:12" ht="19.5" hidden="1" customHeight="1" outlineLevel="1" x14ac:dyDescent="0.25">
      <c r="A822" s="132"/>
      <c r="B822" s="113"/>
      <c r="C822" s="108" t="s">
        <v>27</v>
      </c>
      <c r="D822" s="26"/>
      <c r="E822" s="26"/>
      <c r="F822" s="26"/>
      <c r="G822" s="218">
        <f>SUMIFS('III. Išlaidos'!$N:$N,'III. Išlaidos'!$B:$B,$B$808,'III. Išlaidos'!$C:$C,C822,'III. Išlaidos'!$F:$F,"sąskaita")</f>
        <v>0</v>
      </c>
      <c r="H822" s="219">
        <f t="shared" si="203"/>
        <v>0</v>
      </c>
      <c r="I822" s="220">
        <f t="shared" si="204"/>
        <v>0</v>
      </c>
      <c r="J822" s="220">
        <f t="shared" si="205"/>
        <v>0</v>
      </c>
      <c r="K822" s="21"/>
      <c r="L822" s="40"/>
    </row>
    <row r="823" spans="1:12" ht="19.5" hidden="1" customHeight="1" outlineLevel="1" x14ac:dyDescent="0.25">
      <c r="A823" s="132"/>
      <c r="B823" s="114"/>
      <c r="C823" s="110" t="s">
        <v>28</v>
      </c>
      <c r="D823" s="36"/>
      <c r="E823" s="36"/>
      <c r="F823" s="36"/>
      <c r="G823" s="218">
        <f>SUMIFS('III. Išlaidos'!$N:$N,'III. Išlaidos'!$B:$B,$B$808,'III. Išlaidos'!$C:$C,C823,'III. Išlaidos'!$F:$F,"sąskaita")</f>
        <v>0</v>
      </c>
      <c r="H823" s="219">
        <f t="shared" si="203"/>
        <v>0</v>
      </c>
      <c r="I823" s="221">
        <f t="shared" si="204"/>
        <v>0</v>
      </c>
      <c r="J823" s="221">
        <f t="shared" si="205"/>
        <v>0</v>
      </c>
      <c r="K823" s="21"/>
      <c r="L823" s="40"/>
    </row>
    <row r="824" spans="1:12" ht="19.5" hidden="1" customHeight="1" outlineLevel="1" x14ac:dyDescent="0.25">
      <c r="A824" s="129" t="s">
        <v>230</v>
      </c>
      <c r="B824" s="130"/>
      <c r="C824" s="131"/>
      <c r="D824" s="7">
        <f>SUM(D808:D823)</f>
        <v>0</v>
      </c>
      <c r="E824" s="7">
        <f>SUM(E808:E823)</f>
        <v>0</v>
      </c>
      <c r="F824" s="7">
        <f>SUM(F808:F823)</f>
        <v>0</v>
      </c>
      <c r="G824" s="225">
        <f>SUM(G808:G823)</f>
        <v>0</v>
      </c>
      <c r="H824" s="225">
        <f>SUM(H808:H823)</f>
        <v>0</v>
      </c>
      <c r="I824" s="225">
        <f t="shared" ref="I824:J824" si="206">SUM(I808:I823)</f>
        <v>0</v>
      </c>
      <c r="J824" s="225">
        <f t="shared" si="206"/>
        <v>0</v>
      </c>
      <c r="K824" s="8"/>
      <c r="L824" s="8"/>
    </row>
    <row r="825" spans="1:12" ht="19.5" hidden="1" customHeight="1" outlineLevel="1" x14ac:dyDescent="0.25">
      <c r="A825" s="132">
        <v>49</v>
      </c>
      <c r="B825" s="112" t="str">
        <f>IF('I. Priedangų sąrašas'!B53="","",'I. Priedangų sąrašas'!B53)</f>
        <v/>
      </c>
      <c r="C825" s="106" t="s">
        <v>0</v>
      </c>
      <c r="D825" s="32"/>
      <c r="E825" s="32"/>
      <c r="F825" s="30"/>
      <c r="G825" s="218">
        <f>SUMIFS('III. Išlaidos'!$N:$N,'III. Išlaidos'!$B:$B,$B$825,'III. Išlaidos'!$C:$C,C825,'III. Išlaidos'!$F:$F,"sąskaita")</f>
        <v>0</v>
      </c>
      <c r="H825" s="219">
        <f t="shared" ref="H825:H840" si="207">F825+G825</f>
        <v>0</v>
      </c>
      <c r="I825" s="219">
        <f>D825-H825</f>
        <v>0</v>
      </c>
      <c r="J825" s="219">
        <f>E825-H825</f>
        <v>0</v>
      </c>
      <c r="K825" s="21"/>
      <c r="L825" s="40"/>
    </row>
    <row r="826" spans="1:12" ht="19.5" hidden="1" customHeight="1" outlineLevel="1" x14ac:dyDescent="0.25">
      <c r="A826" s="132"/>
      <c r="B826" s="113" t="str">
        <f>IF('I. Priedangų sąrašas'!C53="","",'I. Priedangų sąrašas'!C53)</f>
        <v/>
      </c>
      <c r="C826" s="108" t="s">
        <v>5</v>
      </c>
      <c r="D826" s="26"/>
      <c r="E826" s="26"/>
      <c r="F826" s="26"/>
      <c r="G826" s="218">
        <f>SUMIFS('III. Išlaidos'!$N:$N,'III. Išlaidos'!$B:$B,$B$825,'III. Išlaidos'!$C:$C,C826,'III. Išlaidos'!$F:$F,"sąskaita")</f>
        <v>0</v>
      </c>
      <c r="H826" s="219">
        <f t="shared" si="207"/>
        <v>0</v>
      </c>
      <c r="I826" s="220">
        <f t="shared" ref="I826:I840" si="208">D826-H826</f>
        <v>0</v>
      </c>
      <c r="J826" s="220">
        <f t="shared" ref="J826:J840" si="209">E826-H826</f>
        <v>0</v>
      </c>
      <c r="K826" s="21"/>
      <c r="L826" s="40"/>
    </row>
    <row r="827" spans="1:12" ht="19.5" hidden="1" customHeight="1" outlineLevel="1" x14ac:dyDescent="0.25">
      <c r="A827" s="132"/>
      <c r="B827" s="113"/>
      <c r="C827" s="108" t="s">
        <v>10</v>
      </c>
      <c r="D827" s="26"/>
      <c r="E827" s="26"/>
      <c r="F827" s="26"/>
      <c r="G827" s="218">
        <f>SUMIFS('III. Išlaidos'!$N:$N,'III. Išlaidos'!$B:$B,$B$825,'III. Išlaidos'!$C:$C,C827,'III. Išlaidos'!$F:$F,"sąskaita")</f>
        <v>0</v>
      </c>
      <c r="H827" s="219">
        <f t="shared" si="207"/>
        <v>0</v>
      </c>
      <c r="I827" s="220">
        <f t="shared" si="208"/>
        <v>0</v>
      </c>
      <c r="J827" s="220">
        <f t="shared" si="209"/>
        <v>0</v>
      </c>
      <c r="K827" s="21"/>
      <c r="L827" s="40"/>
    </row>
    <row r="828" spans="1:12" ht="19.5" hidden="1" customHeight="1" outlineLevel="1" x14ac:dyDescent="0.25">
      <c r="A828" s="132"/>
      <c r="B828" s="113"/>
      <c r="C828" s="108" t="s">
        <v>13</v>
      </c>
      <c r="D828" s="26"/>
      <c r="E828" s="26"/>
      <c r="F828" s="26"/>
      <c r="G828" s="218">
        <f>SUMIFS('III. Išlaidos'!$N:$N,'III. Išlaidos'!$B:$B,$B$825,'III. Išlaidos'!$C:$C,C828,'III. Išlaidos'!$F:$F,"sąskaita")</f>
        <v>0</v>
      </c>
      <c r="H828" s="219">
        <f t="shared" si="207"/>
        <v>0</v>
      </c>
      <c r="I828" s="219">
        <f t="shared" si="208"/>
        <v>0</v>
      </c>
      <c r="J828" s="219">
        <f t="shared" si="209"/>
        <v>0</v>
      </c>
      <c r="K828" s="21"/>
      <c r="L828" s="40"/>
    </row>
    <row r="829" spans="1:12" ht="19.5" hidden="1" customHeight="1" outlineLevel="1" x14ac:dyDescent="0.25">
      <c r="A829" s="132"/>
      <c r="B829" s="113"/>
      <c r="C829" s="108" t="s">
        <v>16</v>
      </c>
      <c r="D829" s="26"/>
      <c r="E829" s="26"/>
      <c r="F829" s="26"/>
      <c r="G829" s="218">
        <f>SUMIFS('III. Išlaidos'!$N:$N,'III. Išlaidos'!$B:$B,$B$825,'III. Išlaidos'!$C:$C,C829,'III. Išlaidos'!$F:$F,"sąskaita")</f>
        <v>0</v>
      </c>
      <c r="H829" s="219">
        <f t="shared" si="207"/>
        <v>0</v>
      </c>
      <c r="I829" s="219">
        <f t="shared" si="208"/>
        <v>0</v>
      </c>
      <c r="J829" s="219">
        <f t="shared" si="209"/>
        <v>0</v>
      </c>
      <c r="K829" s="21"/>
      <c r="L829" s="40"/>
    </row>
    <row r="830" spans="1:12" ht="19.5" hidden="1" customHeight="1" outlineLevel="1" x14ac:dyDescent="0.25">
      <c r="A830" s="132"/>
      <c r="B830" s="113"/>
      <c r="C830" s="108" t="s">
        <v>18</v>
      </c>
      <c r="D830" s="26"/>
      <c r="E830" s="26"/>
      <c r="F830" s="26"/>
      <c r="G830" s="218">
        <f>SUMIFS('III. Išlaidos'!$N:$N,'III. Išlaidos'!$B:$B,$B$825,'III. Išlaidos'!$C:$C,C830,'III. Išlaidos'!$F:$F,"sąskaita")</f>
        <v>0</v>
      </c>
      <c r="H830" s="219">
        <f t="shared" si="207"/>
        <v>0</v>
      </c>
      <c r="I830" s="219">
        <f t="shared" si="208"/>
        <v>0</v>
      </c>
      <c r="J830" s="219">
        <f t="shared" si="209"/>
        <v>0</v>
      </c>
      <c r="K830" s="21"/>
      <c r="L830" s="40"/>
    </row>
    <row r="831" spans="1:12" ht="19.5" hidden="1" customHeight="1" outlineLevel="1" x14ac:dyDescent="0.25">
      <c r="A831" s="132"/>
      <c r="B831" s="113"/>
      <c r="C831" s="108" t="s">
        <v>19</v>
      </c>
      <c r="D831" s="26"/>
      <c r="E831" s="26"/>
      <c r="F831" s="26"/>
      <c r="G831" s="218">
        <f>SUMIFS('III. Išlaidos'!$N:$N,'III. Išlaidos'!$B:$B,$B$825,'III. Išlaidos'!$C:$C,C831,'III. Išlaidos'!$F:$F,"sąskaita")</f>
        <v>0</v>
      </c>
      <c r="H831" s="219">
        <f t="shared" si="207"/>
        <v>0</v>
      </c>
      <c r="I831" s="219">
        <f t="shared" si="208"/>
        <v>0</v>
      </c>
      <c r="J831" s="219">
        <f t="shared" si="209"/>
        <v>0</v>
      </c>
      <c r="K831" s="21"/>
      <c r="L831" s="40"/>
    </row>
    <row r="832" spans="1:12" ht="19.5" hidden="1" customHeight="1" outlineLevel="1" x14ac:dyDescent="0.25">
      <c r="A832" s="132"/>
      <c r="B832" s="113"/>
      <c r="C832" s="108" t="s">
        <v>20</v>
      </c>
      <c r="D832" s="26"/>
      <c r="E832" s="26"/>
      <c r="F832" s="26"/>
      <c r="G832" s="218">
        <f>SUMIFS('III. Išlaidos'!$N:$N,'III. Išlaidos'!$B:$B,$B$825,'III. Išlaidos'!$C:$C,C832,'III. Išlaidos'!$F:$F,"sąskaita")</f>
        <v>0</v>
      </c>
      <c r="H832" s="219">
        <f t="shared" si="207"/>
        <v>0</v>
      </c>
      <c r="I832" s="219">
        <f>D832-H832</f>
        <v>0</v>
      </c>
      <c r="J832" s="219">
        <f t="shared" si="209"/>
        <v>0</v>
      </c>
      <c r="K832" s="21"/>
      <c r="L832" s="40"/>
    </row>
    <row r="833" spans="1:12" ht="19.5" hidden="1" customHeight="1" outlineLevel="1" x14ac:dyDescent="0.25">
      <c r="A833" s="132"/>
      <c r="B833" s="113"/>
      <c r="C833" s="108" t="s">
        <v>21</v>
      </c>
      <c r="D833" s="26"/>
      <c r="E833" s="26"/>
      <c r="F833" s="26"/>
      <c r="G833" s="218">
        <f>SUMIFS('III. Išlaidos'!$N:$N,'III. Išlaidos'!$B:$B,$B$825,'III. Išlaidos'!$C:$C,C833,'III. Išlaidos'!$F:$F,"sąskaita")</f>
        <v>0</v>
      </c>
      <c r="H833" s="219">
        <f t="shared" si="207"/>
        <v>0</v>
      </c>
      <c r="I833" s="219">
        <f t="shared" si="208"/>
        <v>0</v>
      </c>
      <c r="J833" s="219">
        <f t="shared" si="209"/>
        <v>0</v>
      </c>
      <c r="K833" s="21"/>
      <c r="L833" s="40"/>
    </row>
    <row r="834" spans="1:12" ht="19.149999999999999" hidden="1" customHeight="1" outlineLevel="1" x14ac:dyDescent="0.25">
      <c r="A834" s="132"/>
      <c r="B834" s="113"/>
      <c r="C834" s="108" t="s">
        <v>22</v>
      </c>
      <c r="D834" s="26"/>
      <c r="E834" s="26"/>
      <c r="F834" s="26"/>
      <c r="G834" s="218">
        <f>SUMIFS('III. Išlaidos'!$N:$N,'III. Išlaidos'!$B:$B,$B$825,'III. Išlaidos'!$C:$C,C834,'III. Išlaidos'!$F:$F,"sąskaita")</f>
        <v>0</v>
      </c>
      <c r="H834" s="219">
        <f t="shared" si="207"/>
        <v>0</v>
      </c>
      <c r="I834" s="219">
        <f t="shared" si="208"/>
        <v>0</v>
      </c>
      <c r="J834" s="219">
        <f t="shared" si="209"/>
        <v>0</v>
      </c>
      <c r="K834" s="21"/>
      <c r="L834" s="40"/>
    </row>
    <row r="835" spans="1:12" ht="19.5" hidden="1" customHeight="1" outlineLevel="1" x14ac:dyDescent="0.25">
      <c r="A835" s="132"/>
      <c r="B835" s="113"/>
      <c r="C835" s="108" t="s">
        <v>23</v>
      </c>
      <c r="D835" s="26"/>
      <c r="E835" s="26"/>
      <c r="F835" s="26"/>
      <c r="G835" s="218">
        <f>SUMIFS('III. Išlaidos'!$N:$N,'III. Išlaidos'!$B:$B,$B$825,'III. Išlaidos'!$C:$C,C835,'III. Išlaidos'!$F:$F,"sąskaita")</f>
        <v>0</v>
      </c>
      <c r="H835" s="219">
        <f t="shared" si="207"/>
        <v>0</v>
      </c>
      <c r="I835" s="220">
        <f t="shared" si="208"/>
        <v>0</v>
      </c>
      <c r="J835" s="220">
        <f t="shared" si="209"/>
        <v>0</v>
      </c>
      <c r="K835" s="21"/>
      <c r="L835" s="40"/>
    </row>
    <row r="836" spans="1:12" ht="19.5" hidden="1" customHeight="1" outlineLevel="1" x14ac:dyDescent="0.25">
      <c r="A836" s="132"/>
      <c r="B836" s="113"/>
      <c r="C836" s="108" t="s">
        <v>24</v>
      </c>
      <c r="D836" s="26"/>
      <c r="E836" s="26"/>
      <c r="F836" s="26"/>
      <c r="G836" s="218">
        <f>SUMIFS('III. Išlaidos'!$N:$N,'III. Išlaidos'!$B:$B,$B$825,'III. Išlaidos'!$C:$C,C836,'III. Išlaidos'!$F:$F,"sąskaita")</f>
        <v>0</v>
      </c>
      <c r="H836" s="219">
        <f t="shared" si="207"/>
        <v>0</v>
      </c>
      <c r="I836" s="220">
        <f t="shared" si="208"/>
        <v>0</v>
      </c>
      <c r="J836" s="220">
        <f t="shared" si="209"/>
        <v>0</v>
      </c>
      <c r="K836" s="21"/>
      <c r="L836" s="40"/>
    </row>
    <row r="837" spans="1:12" ht="19.5" hidden="1" customHeight="1" outlineLevel="1" x14ac:dyDescent="0.25">
      <c r="A837" s="132"/>
      <c r="B837" s="113"/>
      <c r="C837" s="108" t="s">
        <v>25</v>
      </c>
      <c r="D837" s="26"/>
      <c r="E837" s="26"/>
      <c r="F837" s="26"/>
      <c r="G837" s="218">
        <f>SUMIFS('III. Išlaidos'!$N:$N,'III. Išlaidos'!$B:$B,$B$825,'III. Išlaidos'!$C:$C,C837,'III. Išlaidos'!$F:$F,"sąskaita")</f>
        <v>0</v>
      </c>
      <c r="H837" s="219">
        <f t="shared" si="207"/>
        <v>0</v>
      </c>
      <c r="I837" s="220">
        <f t="shared" si="208"/>
        <v>0</v>
      </c>
      <c r="J837" s="220">
        <f t="shared" si="209"/>
        <v>0</v>
      </c>
      <c r="K837" s="21"/>
      <c r="L837" s="40"/>
    </row>
    <row r="838" spans="1:12" ht="19.5" hidden="1" customHeight="1" outlineLevel="1" x14ac:dyDescent="0.25">
      <c r="A838" s="132"/>
      <c r="B838" s="113"/>
      <c r="C838" s="108" t="s">
        <v>26</v>
      </c>
      <c r="D838" s="26"/>
      <c r="E838" s="26"/>
      <c r="F838" s="26"/>
      <c r="G838" s="218">
        <f>SUMIFS('III. Išlaidos'!$N:$N,'III. Išlaidos'!$B:$B,$B$825,'III. Išlaidos'!$C:$C,C838,'III. Išlaidos'!$F:$F,"sąskaita")</f>
        <v>0</v>
      </c>
      <c r="H838" s="219">
        <f t="shared" si="207"/>
        <v>0</v>
      </c>
      <c r="I838" s="220">
        <f t="shared" si="208"/>
        <v>0</v>
      </c>
      <c r="J838" s="220">
        <f t="shared" si="209"/>
        <v>0</v>
      </c>
      <c r="K838" s="21"/>
      <c r="L838" s="40"/>
    </row>
    <row r="839" spans="1:12" ht="19.5" hidden="1" customHeight="1" outlineLevel="1" x14ac:dyDescent="0.25">
      <c r="A839" s="132"/>
      <c r="B839" s="113"/>
      <c r="C839" s="108" t="s">
        <v>27</v>
      </c>
      <c r="D839" s="26"/>
      <c r="E839" s="26"/>
      <c r="F839" s="26"/>
      <c r="G839" s="218">
        <f>SUMIFS('III. Išlaidos'!$N:$N,'III. Išlaidos'!$B:$B,$B$825,'III. Išlaidos'!$C:$C,C839,'III. Išlaidos'!$F:$F,"sąskaita")</f>
        <v>0</v>
      </c>
      <c r="H839" s="219">
        <f t="shared" si="207"/>
        <v>0</v>
      </c>
      <c r="I839" s="220">
        <f t="shared" si="208"/>
        <v>0</v>
      </c>
      <c r="J839" s="220">
        <f t="shared" si="209"/>
        <v>0</v>
      </c>
      <c r="K839" s="21"/>
      <c r="L839" s="40"/>
    </row>
    <row r="840" spans="1:12" ht="19.5" hidden="1" customHeight="1" outlineLevel="1" x14ac:dyDescent="0.25">
      <c r="A840" s="132"/>
      <c r="B840" s="114"/>
      <c r="C840" s="110" t="s">
        <v>28</v>
      </c>
      <c r="D840" s="36"/>
      <c r="E840" s="36"/>
      <c r="F840" s="36"/>
      <c r="G840" s="218">
        <f>SUMIFS('III. Išlaidos'!$N:$N,'III. Išlaidos'!$B:$B,$B$825,'III. Išlaidos'!$C:$C,C840,'III. Išlaidos'!$F:$F,"sąskaita")</f>
        <v>0</v>
      </c>
      <c r="H840" s="219">
        <f t="shared" si="207"/>
        <v>0</v>
      </c>
      <c r="I840" s="221">
        <f t="shared" si="208"/>
        <v>0</v>
      </c>
      <c r="J840" s="221">
        <f t="shared" si="209"/>
        <v>0</v>
      </c>
      <c r="K840" s="21"/>
      <c r="L840" s="40"/>
    </row>
    <row r="841" spans="1:12" ht="19.5" hidden="1" customHeight="1" outlineLevel="1" x14ac:dyDescent="0.25">
      <c r="A841" s="129" t="s">
        <v>231</v>
      </c>
      <c r="B841" s="130"/>
      <c r="C841" s="131"/>
      <c r="D841" s="7">
        <f>SUM(D825:D840)</f>
        <v>0</v>
      </c>
      <c r="E841" s="7">
        <f>SUM(E825:E840)</f>
        <v>0</v>
      </c>
      <c r="F841" s="7">
        <f>SUM(F825:F840)</f>
        <v>0</v>
      </c>
      <c r="G841" s="225">
        <f>SUM(G825:G840)</f>
        <v>0</v>
      </c>
      <c r="H841" s="225">
        <f>SUM(H825:H840)</f>
        <v>0</v>
      </c>
      <c r="I841" s="225">
        <f t="shared" ref="I841:J841" si="210">SUM(I825:I840)</f>
        <v>0</v>
      </c>
      <c r="J841" s="225">
        <f t="shared" si="210"/>
        <v>0</v>
      </c>
      <c r="K841" s="8"/>
      <c r="L841" s="8"/>
    </row>
    <row r="842" spans="1:12" ht="19.5" hidden="1" customHeight="1" outlineLevel="1" x14ac:dyDescent="0.25">
      <c r="A842" s="132">
        <v>50</v>
      </c>
      <c r="B842" s="112" t="str">
        <f>IF('I. Priedangų sąrašas'!B54="","",'I. Priedangų sąrašas'!B54)</f>
        <v/>
      </c>
      <c r="C842" s="106" t="s">
        <v>0</v>
      </c>
      <c r="D842" s="32"/>
      <c r="E842" s="32"/>
      <c r="F842" s="30"/>
      <c r="G842" s="218">
        <f>SUMIFS('III. Išlaidos'!$N:$N,'III. Išlaidos'!$B:$B,$B$842,'III. Išlaidos'!$C:$C,C842,'III. Išlaidos'!$F:$F,"sąskaita")</f>
        <v>0</v>
      </c>
      <c r="H842" s="219">
        <f t="shared" ref="H842:H857" si="211">F842+G842</f>
        <v>0</v>
      </c>
      <c r="I842" s="219">
        <f>D842-H842</f>
        <v>0</v>
      </c>
      <c r="J842" s="219">
        <f>E842-H842</f>
        <v>0</v>
      </c>
      <c r="K842" s="21"/>
      <c r="L842" s="40"/>
    </row>
    <row r="843" spans="1:12" ht="19.5" hidden="1" customHeight="1" outlineLevel="1" x14ac:dyDescent="0.25">
      <c r="A843" s="132"/>
      <c r="B843" s="113" t="str">
        <f>IF('I. Priedangų sąrašas'!C54="","",'I. Priedangų sąrašas'!C54)</f>
        <v/>
      </c>
      <c r="C843" s="108" t="s">
        <v>5</v>
      </c>
      <c r="D843" s="26"/>
      <c r="E843" s="26"/>
      <c r="F843" s="26"/>
      <c r="G843" s="218">
        <f>SUMIFS('III. Išlaidos'!$N:$N,'III. Išlaidos'!$B:$B,$B$842,'III. Išlaidos'!$C:$C,C843,'III. Išlaidos'!$F:$F,"sąskaita")</f>
        <v>0</v>
      </c>
      <c r="H843" s="219">
        <f t="shared" si="211"/>
        <v>0</v>
      </c>
      <c r="I843" s="220">
        <f t="shared" ref="I843:I857" si="212">D843-H843</f>
        <v>0</v>
      </c>
      <c r="J843" s="220">
        <f t="shared" ref="J843:J857" si="213">E843-H843</f>
        <v>0</v>
      </c>
      <c r="K843" s="21"/>
      <c r="L843" s="40"/>
    </row>
    <row r="844" spans="1:12" ht="19.5" hidden="1" customHeight="1" outlineLevel="1" x14ac:dyDescent="0.25">
      <c r="A844" s="132"/>
      <c r="B844" s="113"/>
      <c r="C844" s="108" t="s">
        <v>10</v>
      </c>
      <c r="D844" s="26"/>
      <c r="E844" s="26"/>
      <c r="F844" s="26"/>
      <c r="G844" s="218">
        <f>SUMIFS('III. Išlaidos'!$N:$N,'III. Išlaidos'!$B:$B,$B$842,'III. Išlaidos'!$C:$C,C844,'III. Išlaidos'!$F:$F,"sąskaita")</f>
        <v>0</v>
      </c>
      <c r="H844" s="219">
        <f t="shared" si="211"/>
        <v>0</v>
      </c>
      <c r="I844" s="220">
        <f t="shared" si="212"/>
        <v>0</v>
      </c>
      <c r="J844" s="220">
        <f t="shared" si="213"/>
        <v>0</v>
      </c>
      <c r="K844" s="21"/>
      <c r="L844" s="40"/>
    </row>
    <row r="845" spans="1:12" ht="19.5" hidden="1" customHeight="1" outlineLevel="1" x14ac:dyDescent="0.25">
      <c r="A845" s="132"/>
      <c r="B845" s="113"/>
      <c r="C845" s="108" t="s">
        <v>13</v>
      </c>
      <c r="D845" s="26"/>
      <c r="E845" s="26"/>
      <c r="F845" s="26"/>
      <c r="G845" s="218">
        <f>SUMIFS('III. Išlaidos'!$N:$N,'III. Išlaidos'!$B:$B,$B$842,'III. Išlaidos'!$C:$C,C845,'III. Išlaidos'!$F:$F,"sąskaita")</f>
        <v>0</v>
      </c>
      <c r="H845" s="219">
        <f t="shared" si="211"/>
        <v>0</v>
      </c>
      <c r="I845" s="219">
        <f t="shared" si="212"/>
        <v>0</v>
      </c>
      <c r="J845" s="219">
        <f t="shared" si="213"/>
        <v>0</v>
      </c>
      <c r="K845" s="21"/>
      <c r="L845" s="40"/>
    </row>
    <row r="846" spans="1:12" ht="19.5" hidden="1" customHeight="1" outlineLevel="1" x14ac:dyDescent="0.25">
      <c r="A846" s="132"/>
      <c r="B846" s="113"/>
      <c r="C846" s="108" t="s">
        <v>16</v>
      </c>
      <c r="D846" s="26"/>
      <c r="E846" s="26"/>
      <c r="F846" s="26"/>
      <c r="G846" s="218">
        <f>SUMIFS('III. Išlaidos'!$N:$N,'III. Išlaidos'!$B:$B,$B$842,'III. Išlaidos'!$C:$C,C846,'III. Išlaidos'!$F:$F,"sąskaita")</f>
        <v>0</v>
      </c>
      <c r="H846" s="219">
        <f t="shared" si="211"/>
        <v>0</v>
      </c>
      <c r="I846" s="219">
        <f t="shared" si="212"/>
        <v>0</v>
      </c>
      <c r="J846" s="219">
        <f t="shared" si="213"/>
        <v>0</v>
      </c>
      <c r="K846" s="21"/>
      <c r="L846" s="40"/>
    </row>
    <row r="847" spans="1:12" ht="19.5" hidden="1" customHeight="1" outlineLevel="1" x14ac:dyDescent="0.25">
      <c r="A847" s="132"/>
      <c r="B847" s="113"/>
      <c r="C847" s="108" t="s">
        <v>18</v>
      </c>
      <c r="D847" s="26"/>
      <c r="E847" s="26"/>
      <c r="F847" s="26"/>
      <c r="G847" s="218">
        <f>SUMIFS('III. Išlaidos'!$N:$N,'III. Išlaidos'!$B:$B,$B$842,'III. Išlaidos'!$C:$C,C847,'III. Išlaidos'!$F:$F,"sąskaita")</f>
        <v>0</v>
      </c>
      <c r="H847" s="219">
        <f t="shared" si="211"/>
        <v>0</v>
      </c>
      <c r="I847" s="219">
        <f t="shared" si="212"/>
        <v>0</v>
      </c>
      <c r="J847" s="219">
        <f t="shared" si="213"/>
        <v>0</v>
      </c>
      <c r="K847" s="21"/>
      <c r="L847" s="40"/>
    </row>
    <row r="848" spans="1:12" ht="19.5" hidden="1" customHeight="1" outlineLevel="1" x14ac:dyDescent="0.25">
      <c r="A848" s="132"/>
      <c r="B848" s="113"/>
      <c r="C848" s="108" t="s">
        <v>19</v>
      </c>
      <c r="D848" s="26"/>
      <c r="E848" s="26"/>
      <c r="F848" s="26"/>
      <c r="G848" s="218">
        <f>SUMIFS('III. Išlaidos'!$N:$N,'III. Išlaidos'!$B:$B,$B$842,'III. Išlaidos'!$C:$C,C848,'III. Išlaidos'!$F:$F,"sąskaita")</f>
        <v>0</v>
      </c>
      <c r="H848" s="219">
        <f t="shared" si="211"/>
        <v>0</v>
      </c>
      <c r="I848" s="219">
        <f t="shared" si="212"/>
        <v>0</v>
      </c>
      <c r="J848" s="219">
        <f t="shared" si="213"/>
        <v>0</v>
      </c>
      <c r="K848" s="21"/>
      <c r="L848" s="40"/>
    </row>
    <row r="849" spans="1:12" ht="19.5" hidden="1" customHeight="1" outlineLevel="1" x14ac:dyDescent="0.25">
      <c r="A849" s="132"/>
      <c r="B849" s="113"/>
      <c r="C849" s="108" t="s">
        <v>20</v>
      </c>
      <c r="D849" s="26"/>
      <c r="E849" s="26"/>
      <c r="F849" s="26"/>
      <c r="G849" s="218">
        <f>SUMIFS('III. Išlaidos'!$N:$N,'III. Išlaidos'!$B:$B,$B$842,'III. Išlaidos'!$C:$C,C849,'III. Išlaidos'!$F:$F,"sąskaita")</f>
        <v>0</v>
      </c>
      <c r="H849" s="219">
        <f t="shared" si="211"/>
        <v>0</v>
      </c>
      <c r="I849" s="219">
        <f>D849-H849</f>
        <v>0</v>
      </c>
      <c r="J849" s="219">
        <f t="shared" si="213"/>
        <v>0</v>
      </c>
      <c r="K849" s="21"/>
      <c r="L849" s="40"/>
    </row>
    <row r="850" spans="1:12" ht="19.5" hidden="1" customHeight="1" outlineLevel="1" x14ac:dyDescent="0.25">
      <c r="A850" s="132"/>
      <c r="B850" s="113"/>
      <c r="C850" s="108" t="s">
        <v>21</v>
      </c>
      <c r="D850" s="26"/>
      <c r="E850" s="26"/>
      <c r="F850" s="26"/>
      <c r="G850" s="218">
        <f>SUMIFS('III. Išlaidos'!$N:$N,'III. Išlaidos'!$B:$B,$B$842,'III. Išlaidos'!$C:$C,C850,'III. Išlaidos'!$F:$F,"sąskaita")</f>
        <v>0</v>
      </c>
      <c r="H850" s="219">
        <f t="shared" si="211"/>
        <v>0</v>
      </c>
      <c r="I850" s="219">
        <f t="shared" si="212"/>
        <v>0</v>
      </c>
      <c r="J850" s="219">
        <f t="shared" si="213"/>
        <v>0</v>
      </c>
      <c r="K850" s="21"/>
      <c r="L850" s="40"/>
    </row>
    <row r="851" spans="1:12" ht="19.5" hidden="1" customHeight="1" outlineLevel="1" x14ac:dyDescent="0.25">
      <c r="A851" s="132"/>
      <c r="B851" s="113"/>
      <c r="C851" s="108" t="s">
        <v>22</v>
      </c>
      <c r="D851" s="26"/>
      <c r="E851" s="26"/>
      <c r="F851" s="26"/>
      <c r="G851" s="218">
        <f>SUMIFS('III. Išlaidos'!$N:$N,'III. Išlaidos'!$B:$B,$B$842,'III. Išlaidos'!$C:$C,C851,'III. Išlaidos'!$F:$F,"sąskaita")</f>
        <v>0</v>
      </c>
      <c r="H851" s="219">
        <f t="shared" si="211"/>
        <v>0</v>
      </c>
      <c r="I851" s="219">
        <f t="shared" si="212"/>
        <v>0</v>
      </c>
      <c r="J851" s="219">
        <f t="shared" si="213"/>
        <v>0</v>
      </c>
      <c r="K851" s="21"/>
      <c r="L851" s="40"/>
    </row>
    <row r="852" spans="1:12" ht="19.5" hidden="1" customHeight="1" outlineLevel="1" x14ac:dyDescent="0.25">
      <c r="A852" s="132"/>
      <c r="B852" s="113"/>
      <c r="C852" s="108" t="s">
        <v>23</v>
      </c>
      <c r="D852" s="26"/>
      <c r="E852" s="26"/>
      <c r="F852" s="26"/>
      <c r="G852" s="218">
        <f>SUMIFS('III. Išlaidos'!$N:$N,'III. Išlaidos'!$B:$B,$B$842,'III. Išlaidos'!$C:$C,C852,'III. Išlaidos'!$F:$F,"sąskaita")</f>
        <v>0</v>
      </c>
      <c r="H852" s="219">
        <f t="shared" si="211"/>
        <v>0</v>
      </c>
      <c r="I852" s="220">
        <f t="shared" si="212"/>
        <v>0</v>
      </c>
      <c r="J852" s="220">
        <f t="shared" si="213"/>
        <v>0</v>
      </c>
      <c r="K852" s="21"/>
      <c r="L852" s="40"/>
    </row>
    <row r="853" spans="1:12" ht="19.5" hidden="1" customHeight="1" outlineLevel="1" x14ac:dyDescent="0.25">
      <c r="A853" s="132"/>
      <c r="B853" s="113"/>
      <c r="C853" s="108" t="s">
        <v>24</v>
      </c>
      <c r="D853" s="26"/>
      <c r="E853" s="26"/>
      <c r="F853" s="26"/>
      <c r="G853" s="218">
        <f>SUMIFS('III. Išlaidos'!$N:$N,'III. Išlaidos'!$B:$B,$B$842,'III. Išlaidos'!$C:$C,C853,'III. Išlaidos'!$F:$F,"sąskaita")</f>
        <v>0</v>
      </c>
      <c r="H853" s="219">
        <f t="shared" si="211"/>
        <v>0</v>
      </c>
      <c r="I853" s="220">
        <f t="shared" si="212"/>
        <v>0</v>
      </c>
      <c r="J853" s="220">
        <f t="shared" si="213"/>
        <v>0</v>
      </c>
      <c r="K853" s="21"/>
      <c r="L853" s="40"/>
    </row>
    <row r="854" spans="1:12" ht="19.5" hidden="1" customHeight="1" outlineLevel="1" x14ac:dyDescent="0.25">
      <c r="A854" s="132"/>
      <c r="B854" s="113"/>
      <c r="C854" s="108" t="s">
        <v>25</v>
      </c>
      <c r="D854" s="26"/>
      <c r="E854" s="26"/>
      <c r="F854" s="26"/>
      <c r="G854" s="218">
        <f>SUMIFS('III. Išlaidos'!$N:$N,'III. Išlaidos'!$B:$B,$B$842,'III. Išlaidos'!$C:$C,C854,'III. Išlaidos'!$F:$F,"sąskaita")</f>
        <v>0</v>
      </c>
      <c r="H854" s="219">
        <f t="shared" si="211"/>
        <v>0</v>
      </c>
      <c r="I854" s="220">
        <f t="shared" si="212"/>
        <v>0</v>
      </c>
      <c r="J854" s="220">
        <f t="shared" si="213"/>
        <v>0</v>
      </c>
      <c r="K854" s="21"/>
      <c r="L854" s="40"/>
    </row>
    <row r="855" spans="1:12" ht="19.5" hidden="1" customHeight="1" outlineLevel="1" x14ac:dyDescent="0.25">
      <c r="A855" s="132"/>
      <c r="B855" s="113"/>
      <c r="C855" s="108" t="s">
        <v>26</v>
      </c>
      <c r="D855" s="26"/>
      <c r="E855" s="26"/>
      <c r="F855" s="26"/>
      <c r="G855" s="218">
        <f>SUMIFS('III. Išlaidos'!$N:$N,'III. Išlaidos'!$B:$B,$B$842,'III. Išlaidos'!$C:$C,C855,'III. Išlaidos'!$F:$F,"sąskaita")</f>
        <v>0</v>
      </c>
      <c r="H855" s="219">
        <f t="shared" si="211"/>
        <v>0</v>
      </c>
      <c r="I855" s="220">
        <f t="shared" si="212"/>
        <v>0</v>
      </c>
      <c r="J855" s="220">
        <f t="shared" si="213"/>
        <v>0</v>
      </c>
      <c r="K855" s="21"/>
      <c r="L855" s="40"/>
    </row>
    <row r="856" spans="1:12" ht="19.5" hidden="1" customHeight="1" outlineLevel="1" x14ac:dyDescent="0.25">
      <c r="A856" s="132"/>
      <c r="B856" s="113"/>
      <c r="C856" s="108" t="s">
        <v>27</v>
      </c>
      <c r="D856" s="26"/>
      <c r="E856" s="26"/>
      <c r="F856" s="26"/>
      <c r="G856" s="218">
        <f>SUMIFS('III. Išlaidos'!$N:$N,'III. Išlaidos'!$B:$B,$B$842,'III. Išlaidos'!$C:$C,C856,'III. Išlaidos'!$F:$F,"sąskaita")</f>
        <v>0</v>
      </c>
      <c r="H856" s="219">
        <f t="shared" si="211"/>
        <v>0</v>
      </c>
      <c r="I856" s="220">
        <f t="shared" si="212"/>
        <v>0</v>
      </c>
      <c r="J856" s="220">
        <f t="shared" si="213"/>
        <v>0</v>
      </c>
      <c r="K856" s="21"/>
      <c r="L856" s="40"/>
    </row>
    <row r="857" spans="1:12" ht="19.5" hidden="1" customHeight="1" outlineLevel="1" x14ac:dyDescent="0.25">
      <c r="A857" s="132"/>
      <c r="B857" s="114"/>
      <c r="C857" s="110" t="s">
        <v>28</v>
      </c>
      <c r="D857" s="36"/>
      <c r="E857" s="36"/>
      <c r="F857" s="36"/>
      <c r="G857" s="218">
        <f>SUMIFS('III. Išlaidos'!$N:$N,'III. Išlaidos'!$B:$B,$B$842,'III. Išlaidos'!$C:$C,C857,'III. Išlaidos'!$F:$F,"sąskaita")</f>
        <v>0</v>
      </c>
      <c r="H857" s="219">
        <f t="shared" si="211"/>
        <v>0</v>
      </c>
      <c r="I857" s="221">
        <f t="shared" si="212"/>
        <v>0</v>
      </c>
      <c r="J857" s="221">
        <f t="shared" si="213"/>
        <v>0</v>
      </c>
      <c r="K857" s="21"/>
      <c r="L857" s="40"/>
    </row>
    <row r="858" spans="1:12" ht="19.5" hidden="1" customHeight="1" outlineLevel="1" x14ac:dyDescent="0.25">
      <c r="A858" s="129" t="s">
        <v>232</v>
      </c>
      <c r="B858" s="130"/>
      <c r="C858" s="131"/>
      <c r="D858" s="7">
        <f>SUM(D842:D857)</f>
        <v>0</v>
      </c>
      <c r="E858" s="7">
        <f>SUM(E842:E857)</f>
        <v>0</v>
      </c>
      <c r="F858" s="7">
        <f>SUM(F842:F857)</f>
        <v>0</v>
      </c>
      <c r="G858" s="225">
        <f>SUM(G842:G857)</f>
        <v>0</v>
      </c>
      <c r="H858" s="225">
        <f>SUM(H842:H857)</f>
        <v>0</v>
      </c>
      <c r="I858" s="225">
        <f t="shared" ref="I858:J858" si="214">SUM(I842:I857)</f>
        <v>0</v>
      </c>
      <c r="J858" s="225">
        <f t="shared" si="214"/>
        <v>0</v>
      </c>
      <c r="K858" s="8"/>
      <c r="L858" s="8"/>
    </row>
    <row r="859" spans="1:12" ht="19.5" hidden="1" customHeight="1" outlineLevel="1" x14ac:dyDescent="0.25">
      <c r="A859" s="132">
        <v>51</v>
      </c>
      <c r="B859" s="112" t="str">
        <f>IF('I. Priedangų sąrašas'!B55="","",'I. Priedangų sąrašas'!B55)</f>
        <v/>
      </c>
      <c r="C859" s="106" t="s">
        <v>0</v>
      </c>
      <c r="D859" s="32"/>
      <c r="E859" s="32"/>
      <c r="F859" s="30"/>
      <c r="G859" s="218">
        <f>SUMIFS('III. Išlaidos'!$N:$N,'III. Išlaidos'!$B:$B,$B$859,'III. Išlaidos'!$C:$C,C859,'III. Išlaidos'!$F:$F,"sąskaita")</f>
        <v>0</v>
      </c>
      <c r="H859" s="219">
        <f t="shared" ref="H859:H874" si="215">F859+G859</f>
        <v>0</v>
      </c>
      <c r="I859" s="219">
        <f>D859-H859</f>
        <v>0</v>
      </c>
      <c r="J859" s="219">
        <f>E859-H859</f>
        <v>0</v>
      </c>
      <c r="K859" s="21"/>
      <c r="L859" s="40"/>
    </row>
    <row r="860" spans="1:12" ht="19.5" hidden="1" customHeight="1" outlineLevel="1" x14ac:dyDescent="0.25">
      <c r="A860" s="132"/>
      <c r="B860" s="113" t="str">
        <f>IF('I. Priedangų sąrašas'!C55="","",'I. Priedangų sąrašas'!C55)</f>
        <v/>
      </c>
      <c r="C860" s="108" t="s">
        <v>5</v>
      </c>
      <c r="D860" s="26"/>
      <c r="E860" s="26"/>
      <c r="F860" s="26"/>
      <c r="G860" s="218">
        <f>SUMIFS('III. Išlaidos'!$N:$N,'III. Išlaidos'!$B:$B,$B$859,'III. Išlaidos'!$C:$C,C860,'III. Išlaidos'!$F:$F,"sąskaita")</f>
        <v>0</v>
      </c>
      <c r="H860" s="219">
        <f t="shared" si="215"/>
        <v>0</v>
      </c>
      <c r="I860" s="220">
        <f t="shared" ref="I860:I874" si="216">D860-H860</f>
        <v>0</v>
      </c>
      <c r="J860" s="220">
        <f t="shared" ref="J860:J874" si="217">E860-H860</f>
        <v>0</v>
      </c>
      <c r="K860" s="21"/>
      <c r="L860" s="40"/>
    </row>
    <row r="861" spans="1:12" ht="19.5" hidden="1" customHeight="1" outlineLevel="1" x14ac:dyDescent="0.25">
      <c r="A861" s="132"/>
      <c r="B861" s="113"/>
      <c r="C861" s="108" t="s">
        <v>10</v>
      </c>
      <c r="D861" s="26"/>
      <c r="E861" s="26"/>
      <c r="F861" s="26"/>
      <c r="G861" s="218">
        <f>SUMIFS('III. Išlaidos'!$N:$N,'III. Išlaidos'!$B:$B,$B$859,'III. Išlaidos'!$C:$C,C861,'III. Išlaidos'!$F:$F,"sąskaita")</f>
        <v>0</v>
      </c>
      <c r="H861" s="219">
        <f t="shared" si="215"/>
        <v>0</v>
      </c>
      <c r="I861" s="220">
        <f t="shared" si="216"/>
        <v>0</v>
      </c>
      <c r="J861" s="220">
        <f t="shared" si="217"/>
        <v>0</v>
      </c>
      <c r="K861" s="21"/>
      <c r="L861" s="40"/>
    </row>
    <row r="862" spans="1:12" ht="19.5" hidden="1" customHeight="1" outlineLevel="1" x14ac:dyDescent="0.25">
      <c r="A862" s="132"/>
      <c r="B862" s="113"/>
      <c r="C862" s="108" t="s">
        <v>13</v>
      </c>
      <c r="D862" s="26"/>
      <c r="E862" s="26"/>
      <c r="F862" s="26"/>
      <c r="G862" s="218">
        <f>SUMIFS('III. Išlaidos'!$N:$N,'III. Išlaidos'!$B:$B,$B$859,'III. Išlaidos'!$C:$C,C862,'III. Išlaidos'!$F:$F,"sąskaita")</f>
        <v>0</v>
      </c>
      <c r="H862" s="219">
        <f t="shared" si="215"/>
        <v>0</v>
      </c>
      <c r="I862" s="219">
        <f t="shared" si="216"/>
        <v>0</v>
      </c>
      <c r="J862" s="219">
        <f t="shared" si="217"/>
        <v>0</v>
      </c>
      <c r="K862" s="21"/>
      <c r="L862" s="40"/>
    </row>
    <row r="863" spans="1:12" ht="19.5" hidden="1" customHeight="1" outlineLevel="1" x14ac:dyDescent="0.25">
      <c r="A863" s="132"/>
      <c r="B863" s="113"/>
      <c r="C863" s="108" t="s">
        <v>16</v>
      </c>
      <c r="D863" s="26"/>
      <c r="E863" s="26"/>
      <c r="F863" s="26"/>
      <c r="G863" s="218">
        <f>SUMIFS('III. Išlaidos'!$N:$N,'III. Išlaidos'!$B:$B,$B$859,'III. Išlaidos'!$C:$C,C863,'III. Išlaidos'!$F:$F,"sąskaita")</f>
        <v>0</v>
      </c>
      <c r="H863" s="219">
        <f t="shared" si="215"/>
        <v>0</v>
      </c>
      <c r="I863" s="219">
        <f t="shared" si="216"/>
        <v>0</v>
      </c>
      <c r="J863" s="219">
        <f t="shared" si="217"/>
        <v>0</v>
      </c>
      <c r="K863" s="21"/>
      <c r="L863" s="40"/>
    </row>
    <row r="864" spans="1:12" ht="19.5" hidden="1" customHeight="1" outlineLevel="1" x14ac:dyDescent="0.25">
      <c r="A864" s="132"/>
      <c r="B864" s="113"/>
      <c r="C864" s="108" t="s">
        <v>18</v>
      </c>
      <c r="D864" s="26"/>
      <c r="E864" s="26"/>
      <c r="F864" s="26"/>
      <c r="G864" s="218">
        <f>SUMIFS('III. Išlaidos'!$N:$N,'III. Išlaidos'!$B:$B,$B$859,'III. Išlaidos'!$C:$C,C864,'III. Išlaidos'!$F:$F,"sąskaita")</f>
        <v>0</v>
      </c>
      <c r="H864" s="219">
        <f t="shared" si="215"/>
        <v>0</v>
      </c>
      <c r="I864" s="219">
        <f t="shared" si="216"/>
        <v>0</v>
      </c>
      <c r="J864" s="219">
        <f t="shared" si="217"/>
        <v>0</v>
      </c>
      <c r="K864" s="21"/>
      <c r="L864" s="40"/>
    </row>
    <row r="865" spans="1:12" ht="19.5" hidden="1" customHeight="1" outlineLevel="1" x14ac:dyDescent="0.25">
      <c r="A865" s="132"/>
      <c r="B865" s="113"/>
      <c r="C865" s="108" t="s">
        <v>19</v>
      </c>
      <c r="D865" s="26"/>
      <c r="E865" s="26"/>
      <c r="F865" s="26"/>
      <c r="G865" s="218">
        <f>SUMIFS('III. Išlaidos'!$N:$N,'III. Išlaidos'!$B:$B,$B$859,'III. Išlaidos'!$C:$C,C865,'III. Išlaidos'!$F:$F,"sąskaita")</f>
        <v>0</v>
      </c>
      <c r="H865" s="219">
        <f t="shared" si="215"/>
        <v>0</v>
      </c>
      <c r="I865" s="219">
        <f t="shared" si="216"/>
        <v>0</v>
      </c>
      <c r="J865" s="219">
        <f t="shared" si="217"/>
        <v>0</v>
      </c>
      <c r="K865" s="21"/>
      <c r="L865" s="40"/>
    </row>
    <row r="866" spans="1:12" ht="19.5" hidden="1" customHeight="1" outlineLevel="1" x14ac:dyDescent="0.25">
      <c r="A866" s="132"/>
      <c r="B866" s="113"/>
      <c r="C866" s="108" t="s">
        <v>20</v>
      </c>
      <c r="D866" s="26"/>
      <c r="E866" s="26"/>
      <c r="F866" s="26"/>
      <c r="G866" s="218">
        <f>SUMIFS('III. Išlaidos'!$N:$N,'III. Išlaidos'!$B:$B,$B$859,'III. Išlaidos'!$C:$C,C866,'III. Išlaidos'!$F:$F,"sąskaita")</f>
        <v>0</v>
      </c>
      <c r="H866" s="219">
        <f t="shared" si="215"/>
        <v>0</v>
      </c>
      <c r="I866" s="219">
        <f>D866-H866</f>
        <v>0</v>
      </c>
      <c r="J866" s="219">
        <f t="shared" si="217"/>
        <v>0</v>
      </c>
      <c r="K866" s="21"/>
      <c r="L866" s="40"/>
    </row>
    <row r="867" spans="1:12" ht="19.5" hidden="1" customHeight="1" outlineLevel="1" x14ac:dyDescent="0.25">
      <c r="A867" s="132"/>
      <c r="B867" s="113"/>
      <c r="C867" s="108" t="s">
        <v>21</v>
      </c>
      <c r="D867" s="26"/>
      <c r="E867" s="26"/>
      <c r="F867" s="26"/>
      <c r="G867" s="218">
        <f>SUMIFS('III. Išlaidos'!$N:$N,'III. Išlaidos'!$B:$B,$B$859,'III. Išlaidos'!$C:$C,C867,'III. Išlaidos'!$F:$F,"sąskaita")</f>
        <v>0</v>
      </c>
      <c r="H867" s="219">
        <f t="shared" si="215"/>
        <v>0</v>
      </c>
      <c r="I867" s="219">
        <f t="shared" si="216"/>
        <v>0</v>
      </c>
      <c r="J867" s="219">
        <f t="shared" si="217"/>
        <v>0</v>
      </c>
      <c r="K867" s="21"/>
      <c r="L867" s="40"/>
    </row>
    <row r="868" spans="1:12" ht="19.5" hidden="1" customHeight="1" outlineLevel="1" x14ac:dyDescent="0.25">
      <c r="A868" s="132"/>
      <c r="B868" s="113"/>
      <c r="C868" s="108" t="s">
        <v>22</v>
      </c>
      <c r="D868" s="26"/>
      <c r="E868" s="26"/>
      <c r="F868" s="26"/>
      <c r="G868" s="218">
        <f>SUMIFS('III. Išlaidos'!$N:$N,'III. Išlaidos'!$B:$B,$B$859,'III. Išlaidos'!$C:$C,C868,'III. Išlaidos'!$F:$F,"sąskaita")</f>
        <v>0</v>
      </c>
      <c r="H868" s="219">
        <f t="shared" si="215"/>
        <v>0</v>
      </c>
      <c r="I868" s="219">
        <f t="shared" si="216"/>
        <v>0</v>
      </c>
      <c r="J868" s="219">
        <f t="shared" si="217"/>
        <v>0</v>
      </c>
      <c r="K868" s="21"/>
      <c r="L868" s="40"/>
    </row>
    <row r="869" spans="1:12" ht="19.5" hidden="1" customHeight="1" outlineLevel="1" x14ac:dyDescent="0.25">
      <c r="A869" s="132"/>
      <c r="B869" s="113"/>
      <c r="C869" s="108" t="s">
        <v>23</v>
      </c>
      <c r="D869" s="26"/>
      <c r="E869" s="26"/>
      <c r="F869" s="26"/>
      <c r="G869" s="218">
        <f>SUMIFS('III. Išlaidos'!$N:$N,'III. Išlaidos'!$B:$B,$B$859,'III. Išlaidos'!$C:$C,C869,'III. Išlaidos'!$F:$F,"sąskaita")</f>
        <v>0</v>
      </c>
      <c r="H869" s="219">
        <f t="shared" si="215"/>
        <v>0</v>
      </c>
      <c r="I869" s="220">
        <f t="shared" si="216"/>
        <v>0</v>
      </c>
      <c r="J869" s="220">
        <f t="shared" si="217"/>
        <v>0</v>
      </c>
      <c r="K869" s="21"/>
      <c r="L869" s="40"/>
    </row>
    <row r="870" spans="1:12" ht="19.5" hidden="1" customHeight="1" outlineLevel="1" x14ac:dyDescent="0.25">
      <c r="A870" s="132"/>
      <c r="B870" s="113"/>
      <c r="C870" s="108" t="s">
        <v>24</v>
      </c>
      <c r="D870" s="26"/>
      <c r="E870" s="26"/>
      <c r="F870" s="26"/>
      <c r="G870" s="218">
        <f>SUMIFS('III. Išlaidos'!$N:$N,'III. Išlaidos'!$B:$B,$B$859,'III. Išlaidos'!$C:$C,C870,'III. Išlaidos'!$F:$F,"sąskaita")</f>
        <v>0</v>
      </c>
      <c r="H870" s="219">
        <f t="shared" si="215"/>
        <v>0</v>
      </c>
      <c r="I870" s="220">
        <f t="shared" si="216"/>
        <v>0</v>
      </c>
      <c r="J870" s="220">
        <f t="shared" si="217"/>
        <v>0</v>
      </c>
      <c r="K870" s="21"/>
      <c r="L870" s="40"/>
    </row>
    <row r="871" spans="1:12" ht="19.5" hidden="1" customHeight="1" outlineLevel="1" x14ac:dyDescent="0.25">
      <c r="A871" s="132"/>
      <c r="B871" s="113"/>
      <c r="C871" s="108" t="s">
        <v>25</v>
      </c>
      <c r="D871" s="26"/>
      <c r="E871" s="26"/>
      <c r="F871" s="26"/>
      <c r="G871" s="218">
        <f>SUMIFS('III. Išlaidos'!$N:$N,'III. Išlaidos'!$B:$B,$B$859,'III. Išlaidos'!$C:$C,C871,'III. Išlaidos'!$F:$F,"sąskaita")</f>
        <v>0</v>
      </c>
      <c r="H871" s="219">
        <f t="shared" si="215"/>
        <v>0</v>
      </c>
      <c r="I871" s="220">
        <f t="shared" si="216"/>
        <v>0</v>
      </c>
      <c r="J871" s="220">
        <f t="shared" si="217"/>
        <v>0</v>
      </c>
      <c r="K871" s="21"/>
      <c r="L871" s="40"/>
    </row>
    <row r="872" spans="1:12" ht="19.5" hidden="1" customHeight="1" outlineLevel="1" x14ac:dyDescent="0.25">
      <c r="A872" s="132"/>
      <c r="B872" s="113"/>
      <c r="C872" s="108" t="s">
        <v>26</v>
      </c>
      <c r="D872" s="26"/>
      <c r="E872" s="26"/>
      <c r="F872" s="26"/>
      <c r="G872" s="218">
        <f>SUMIFS('III. Išlaidos'!$N:$N,'III. Išlaidos'!$B:$B,$B$859,'III. Išlaidos'!$C:$C,C872,'III. Išlaidos'!$F:$F,"sąskaita")</f>
        <v>0</v>
      </c>
      <c r="H872" s="219">
        <f t="shared" si="215"/>
        <v>0</v>
      </c>
      <c r="I872" s="220">
        <f t="shared" si="216"/>
        <v>0</v>
      </c>
      <c r="J872" s="220">
        <f t="shared" si="217"/>
        <v>0</v>
      </c>
      <c r="K872" s="21"/>
      <c r="L872" s="40"/>
    </row>
    <row r="873" spans="1:12" ht="19.5" hidden="1" customHeight="1" outlineLevel="1" x14ac:dyDescent="0.25">
      <c r="A873" s="132"/>
      <c r="B873" s="113"/>
      <c r="C873" s="108" t="s">
        <v>27</v>
      </c>
      <c r="D873" s="26"/>
      <c r="E873" s="26"/>
      <c r="F873" s="26"/>
      <c r="G873" s="218">
        <f>SUMIFS('III. Išlaidos'!$N:$N,'III. Išlaidos'!$B:$B,$B$859,'III. Išlaidos'!$C:$C,C873,'III. Išlaidos'!$F:$F,"sąskaita")</f>
        <v>0</v>
      </c>
      <c r="H873" s="219">
        <f t="shared" si="215"/>
        <v>0</v>
      </c>
      <c r="I873" s="220">
        <f t="shared" si="216"/>
        <v>0</v>
      </c>
      <c r="J873" s="220">
        <f t="shared" si="217"/>
        <v>0</v>
      </c>
      <c r="K873" s="21"/>
      <c r="L873" s="40"/>
    </row>
    <row r="874" spans="1:12" ht="19.5" hidden="1" customHeight="1" outlineLevel="1" x14ac:dyDescent="0.25">
      <c r="A874" s="132"/>
      <c r="B874" s="114"/>
      <c r="C874" s="110" t="s">
        <v>28</v>
      </c>
      <c r="D874" s="36"/>
      <c r="E874" s="36"/>
      <c r="F874" s="36"/>
      <c r="G874" s="218">
        <f>SUMIFS('III. Išlaidos'!$N:$N,'III. Išlaidos'!$B:$B,$B$859,'III. Išlaidos'!$C:$C,C874,'III. Išlaidos'!$F:$F,"sąskaita")</f>
        <v>0</v>
      </c>
      <c r="H874" s="219">
        <f t="shared" si="215"/>
        <v>0</v>
      </c>
      <c r="I874" s="221">
        <f t="shared" si="216"/>
        <v>0</v>
      </c>
      <c r="J874" s="221">
        <f t="shared" si="217"/>
        <v>0</v>
      </c>
      <c r="K874" s="21"/>
      <c r="L874" s="40"/>
    </row>
    <row r="875" spans="1:12" ht="19.5" hidden="1" customHeight="1" outlineLevel="1" x14ac:dyDescent="0.25">
      <c r="A875" s="129" t="s">
        <v>233</v>
      </c>
      <c r="B875" s="130"/>
      <c r="C875" s="131"/>
      <c r="D875" s="7">
        <f>SUM(D859:D874)</f>
        <v>0</v>
      </c>
      <c r="E875" s="7">
        <f>SUM(E859:E874)</f>
        <v>0</v>
      </c>
      <c r="F875" s="7">
        <f>SUM(F859:F874)</f>
        <v>0</v>
      </c>
      <c r="G875" s="225">
        <f>SUM(G859:G874)</f>
        <v>0</v>
      </c>
      <c r="H875" s="225">
        <f>SUM(H859:H874)</f>
        <v>0</v>
      </c>
      <c r="I875" s="225">
        <f t="shared" ref="I875:J875" si="218">SUM(I859:I874)</f>
        <v>0</v>
      </c>
      <c r="J875" s="225">
        <f t="shared" si="218"/>
        <v>0</v>
      </c>
      <c r="K875" s="8"/>
      <c r="L875" s="8"/>
    </row>
    <row r="876" spans="1:12" ht="19.5" hidden="1" customHeight="1" outlineLevel="1" x14ac:dyDescent="0.25">
      <c r="A876" s="132">
        <v>52</v>
      </c>
      <c r="B876" s="112" t="str">
        <f>IF('I. Priedangų sąrašas'!B56="","",'I. Priedangų sąrašas'!B56)</f>
        <v/>
      </c>
      <c r="C876" s="106" t="s">
        <v>0</v>
      </c>
      <c r="D876" s="32"/>
      <c r="E876" s="32"/>
      <c r="F876" s="30"/>
      <c r="G876" s="218">
        <f>SUMIFS('III. Išlaidos'!$N:$N,'III. Išlaidos'!$B:$B,$B$876,'III. Išlaidos'!$C:$C,C876,'III. Išlaidos'!$F:$F,"sąskaita")</f>
        <v>0</v>
      </c>
      <c r="H876" s="219">
        <f t="shared" ref="H876:H891" si="219">F876+G876</f>
        <v>0</v>
      </c>
      <c r="I876" s="219">
        <f>D876-H876</f>
        <v>0</v>
      </c>
      <c r="J876" s="219">
        <f>E876-H876</f>
        <v>0</v>
      </c>
      <c r="K876" s="21"/>
      <c r="L876" s="40"/>
    </row>
    <row r="877" spans="1:12" ht="19.5" hidden="1" customHeight="1" outlineLevel="1" x14ac:dyDescent="0.25">
      <c r="A877" s="132"/>
      <c r="B877" s="113" t="str">
        <f>IF('I. Priedangų sąrašas'!C56="","",'I. Priedangų sąrašas'!C56)</f>
        <v/>
      </c>
      <c r="C877" s="108" t="s">
        <v>5</v>
      </c>
      <c r="D877" s="26"/>
      <c r="E877" s="26"/>
      <c r="F877" s="26"/>
      <c r="G877" s="218">
        <f>SUMIFS('III. Išlaidos'!$N:$N,'III. Išlaidos'!$B:$B,$B$876,'III. Išlaidos'!$C:$C,C877,'III. Išlaidos'!$F:$F,"sąskaita")</f>
        <v>0</v>
      </c>
      <c r="H877" s="219">
        <f t="shared" si="219"/>
        <v>0</v>
      </c>
      <c r="I877" s="220">
        <f t="shared" ref="I877:I891" si="220">D877-H877</f>
        <v>0</v>
      </c>
      <c r="J877" s="220">
        <f t="shared" ref="J877:J891" si="221">E877-H877</f>
        <v>0</v>
      </c>
      <c r="K877" s="21"/>
      <c r="L877" s="40"/>
    </row>
    <row r="878" spans="1:12" ht="19.5" hidden="1" customHeight="1" outlineLevel="1" x14ac:dyDescent="0.25">
      <c r="A878" s="132"/>
      <c r="B878" s="113"/>
      <c r="C878" s="108" t="s">
        <v>10</v>
      </c>
      <c r="D878" s="26"/>
      <c r="E878" s="26"/>
      <c r="F878" s="26"/>
      <c r="G878" s="218">
        <f>SUMIFS('III. Išlaidos'!$N:$N,'III. Išlaidos'!$B:$B,$B$876,'III. Išlaidos'!$C:$C,C878,'III. Išlaidos'!$F:$F,"sąskaita")</f>
        <v>0</v>
      </c>
      <c r="H878" s="219">
        <f t="shared" si="219"/>
        <v>0</v>
      </c>
      <c r="I878" s="220">
        <f t="shared" si="220"/>
        <v>0</v>
      </c>
      <c r="J878" s="220">
        <f t="shared" si="221"/>
        <v>0</v>
      </c>
      <c r="K878" s="21"/>
      <c r="L878" s="40"/>
    </row>
    <row r="879" spans="1:12" ht="19.5" hidden="1" customHeight="1" outlineLevel="1" x14ac:dyDescent="0.25">
      <c r="A879" s="132"/>
      <c r="B879" s="113"/>
      <c r="C879" s="108" t="s">
        <v>13</v>
      </c>
      <c r="D879" s="26"/>
      <c r="E879" s="26"/>
      <c r="F879" s="26"/>
      <c r="G879" s="218">
        <f>SUMIFS('III. Išlaidos'!$N:$N,'III. Išlaidos'!$B:$B,$B$876,'III. Išlaidos'!$C:$C,C879,'III. Išlaidos'!$F:$F,"sąskaita")</f>
        <v>0</v>
      </c>
      <c r="H879" s="219">
        <f t="shared" si="219"/>
        <v>0</v>
      </c>
      <c r="I879" s="219">
        <f t="shared" si="220"/>
        <v>0</v>
      </c>
      <c r="J879" s="219">
        <f t="shared" si="221"/>
        <v>0</v>
      </c>
      <c r="K879" s="21"/>
      <c r="L879" s="40"/>
    </row>
    <row r="880" spans="1:12" ht="19.5" hidden="1" customHeight="1" outlineLevel="1" x14ac:dyDescent="0.25">
      <c r="A880" s="132"/>
      <c r="B880" s="113"/>
      <c r="C880" s="108" t="s">
        <v>16</v>
      </c>
      <c r="D880" s="26"/>
      <c r="E880" s="26"/>
      <c r="F880" s="26"/>
      <c r="G880" s="218">
        <f>SUMIFS('III. Išlaidos'!$N:$N,'III. Išlaidos'!$B:$B,$B$876,'III. Išlaidos'!$C:$C,C880,'III. Išlaidos'!$F:$F,"sąskaita")</f>
        <v>0</v>
      </c>
      <c r="H880" s="219">
        <f t="shared" si="219"/>
        <v>0</v>
      </c>
      <c r="I880" s="219">
        <f t="shared" si="220"/>
        <v>0</v>
      </c>
      <c r="J880" s="219">
        <f t="shared" si="221"/>
        <v>0</v>
      </c>
      <c r="K880" s="21"/>
      <c r="L880" s="40"/>
    </row>
    <row r="881" spans="1:12" ht="19.5" hidden="1" customHeight="1" outlineLevel="1" x14ac:dyDescent="0.25">
      <c r="A881" s="132"/>
      <c r="B881" s="113"/>
      <c r="C881" s="108" t="s">
        <v>18</v>
      </c>
      <c r="D881" s="26"/>
      <c r="E881" s="26"/>
      <c r="F881" s="26"/>
      <c r="G881" s="218">
        <f>SUMIFS('III. Išlaidos'!$N:$N,'III. Išlaidos'!$B:$B,$B$876,'III. Išlaidos'!$C:$C,C881,'III. Išlaidos'!$F:$F,"sąskaita")</f>
        <v>0</v>
      </c>
      <c r="H881" s="219">
        <f t="shared" si="219"/>
        <v>0</v>
      </c>
      <c r="I881" s="219">
        <f t="shared" si="220"/>
        <v>0</v>
      </c>
      <c r="J881" s="219">
        <f t="shared" si="221"/>
        <v>0</v>
      </c>
      <c r="K881" s="21"/>
      <c r="L881" s="40"/>
    </row>
    <row r="882" spans="1:12" ht="19.5" hidden="1" customHeight="1" outlineLevel="1" x14ac:dyDescent="0.25">
      <c r="A882" s="132"/>
      <c r="B882" s="113"/>
      <c r="C882" s="108" t="s">
        <v>19</v>
      </c>
      <c r="D882" s="26"/>
      <c r="E882" s="26"/>
      <c r="F882" s="26"/>
      <c r="G882" s="218">
        <f>SUMIFS('III. Išlaidos'!$N:$N,'III. Išlaidos'!$B:$B,$B$876,'III. Išlaidos'!$C:$C,C882,'III. Išlaidos'!$F:$F,"sąskaita")</f>
        <v>0</v>
      </c>
      <c r="H882" s="219">
        <f t="shared" si="219"/>
        <v>0</v>
      </c>
      <c r="I882" s="219">
        <f t="shared" si="220"/>
        <v>0</v>
      </c>
      <c r="J882" s="219">
        <f t="shared" si="221"/>
        <v>0</v>
      </c>
      <c r="K882" s="21"/>
      <c r="L882" s="40"/>
    </row>
    <row r="883" spans="1:12" ht="19.5" hidden="1" customHeight="1" outlineLevel="1" x14ac:dyDescent="0.25">
      <c r="A883" s="132"/>
      <c r="B883" s="113"/>
      <c r="C883" s="108" t="s">
        <v>20</v>
      </c>
      <c r="D883" s="26"/>
      <c r="E883" s="26"/>
      <c r="F883" s="26"/>
      <c r="G883" s="218">
        <f>SUMIFS('III. Išlaidos'!$N:$N,'III. Išlaidos'!$B:$B,$B$876,'III. Išlaidos'!$C:$C,C883,'III. Išlaidos'!$F:$F,"sąskaita")</f>
        <v>0</v>
      </c>
      <c r="H883" s="219">
        <f t="shared" si="219"/>
        <v>0</v>
      </c>
      <c r="I883" s="219">
        <f>D883-H883</f>
        <v>0</v>
      </c>
      <c r="J883" s="219">
        <f t="shared" si="221"/>
        <v>0</v>
      </c>
      <c r="K883" s="21"/>
      <c r="L883" s="40"/>
    </row>
    <row r="884" spans="1:12" ht="19.5" hidden="1" customHeight="1" outlineLevel="1" x14ac:dyDescent="0.25">
      <c r="A884" s="132"/>
      <c r="B884" s="113"/>
      <c r="C884" s="108" t="s">
        <v>21</v>
      </c>
      <c r="D884" s="26"/>
      <c r="E884" s="26"/>
      <c r="F884" s="26"/>
      <c r="G884" s="218">
        <f>SUMIFS('III. Išlaidos'!$N:$N,'III. Išlaidos'!$B:$B,$B$876,'III. Išlaidos'!$C:$C,C884,'III. Išlaidos'!$F:$F,"sąskaita")</f>
        <v>0</v>
      </c>
      <c r="H884" s="219">
        <f t="shared" si="219"/>
        <v>0</v>
      </c>
      <c r="I884" s="219">
        <f t="shared" si="220"/>
        <v>0</v>
      </c>
      <c r="J884" s="219">
        <f t="shared" si="221"/>
        <v>0</v>
      </c>
      <c r="K884" s="21"/>
      <c r="L884" s="40"/>
    </row>
    <row r="885" spans="1:12" ht="19.5" hidden="1" customHeight="1" outlineLevel="1" x14ac:dyDescent="0.25">
      <c r="A885" s="132"/>
      <c r="B885" s="113"/>
      <c r="C885" s="108" t="s">
        <v>22</v>
      </c>
      <c r="D885" s="26"/>
      <c r="E885" s="26"/>
      <c r="F885" s="26"/>
      <c r="G885" s="218">
        <f>SUMIFS('III. Išlaidos'!$N:$N,'III. Išlaidos'!$B:$B,$B$876,'III. Išlaidos'!$C:$C,C885,'III. Išlaidos'!$F:$F,"sąskaita")</f>
        <v>0</v>
      </c>
      <c r="H885" s="219">
        <f t="shared" si="219"/>
        <v>0</v>
      </c>
      <c r="I885" s="219">
        <f t="shared" si="220"/>
        <v>0</v>
      </c>
      <c r="J885" s="219">
        <f t="shared" si="221"/>
        <v>0</v>
      </c>
      <c r="K885" s="21"/>
      <c r="L885" s="40"/>
    </row>
    <row r="886" spans="1:12" ht="19.5" hidden="1" customHeight="1" outlineLevel="1" x14ac:dyDescent="0.25">
      <c r="A886" s="132"/>
      <c r="B886" s="113"/>
      <c r="C886" s="108" t="s">
        <v>23</v>
      </c>
      <c r="D886" s="26"/>
      <c r="E886" s="26"/>
      <c r="F886" s="26"/>
      <c r="G886" s="218">
        <f>SUMIFS('III. Išlaidos'!$N:$N,'III. Išlaidos'!$B:$B,$B$876,'III. Išlaidos'!$C:$C,C886,'III. Išlaidos'!$F:$F,"sąskaita")</f>
        <v>0</v>
      </c>
      <c r="H886" s="219">
        <f t="shared" si="219"/>
        <v>0</v>
      </c>
      <c r="I886" s="220">
        <f t="shared" si="220"/>
        <v>0</v>
      </c>
      <c r="J886" s="220">
        <f t="shared" si="221"/>
        <v>0</v>
      </c>
      <c r="K886" s="21"/>
      <c r="L886" s="40"/>
    </row>
    <row r="887" spans="1:12" ht="19.5" hidden="1" customHeight="1" outlineLevel="1" x14ac:dyDescent="0.25">
      <c r="A887" s="132"/>
      <c r="B887" s="113"/>
      <c r="C887" s="108" t="s">
        <v>24</v>
      </c>
      <c r="D887" s="26"/>
      <c r="E887" s="26"/>
      <c r="F887" s="26"/>
      <c r="G887" s="218">
        <f>SUMIFS('III. Išlaidos'!$N:$N,'III. Išlaidos'!$B:$B,$B$876,'III. Išlaidos'!$C:$C,C887,'III. Išlaidos'!$F:$F,"sąskaita")</f>
        <v>0</v>
      </c>
      <c r="H887" s="219">
        <f t="shared" si="219"/>
        <v>0</v>
      </c>
      <c r="I887" s="220">
        <f t="shared" si="220"/>
        <v>0</v>
      </c>
      <c r="J887" s="220">
        <f t="shared" si="221"/>
        <v>0</v>
      </c>
      <c r="K887" s="21"/>
      <c r="L887" s="40"/>
    </row>
    <row r="888" spans="1:12" ht="19.5" hidden="1" customHeight="1" outlineLevel="1" x14ac:dyDescent="0.25">
      <c r="A888" s="132"/>
      <c r="B888" s="113"/>
      <c r="C888" s="108" t="s">
        <v>25</v>
      </c>
      <c r="D888" s="26"/>
      <c r="E888" s="26"/>
      <c r="F888" s="26"/>
      <c r="G888" s="218">
        <f>SUMIFS('III. Išlaidos'!$N:$N,'III. Išlaidos'!$B:$B,$B$876,'III. Išlaidos'!$C:$C,C888,'III. Išlaidos'!$F:$F,"sąskaita")</f>
        <v>0</v>
      </c>
      <c r="H888" s="219">
        <f t="shared" si="219"/>
        <v>0</v>
      </c>
      <c r="I888" s="220">
        <f t="shared" si="220"/>
        <v>0</v>
      </c>
      <c r="J888" s="220">
        <f t="shared" si="221"/>
        <v>0</v>
      </c>
      <c r="K888" s="21"/>
      <c r="L888" s="40"/>
    </row>
    <row r="889" spans="1:12" ht="19.5" hidden="1" customHeight="1" outlineLevel="1" x14ac:dyDescent="0.25">
      <c r="A889" s="132"/>
      <c r="B889" s="113"/>
      <c r="C889" s="108" t="s">
        <v>26</v>
      </c>
      <c r="D889" s="26"/>
      <c r="E889" s="26"/>
      <c r="F889" s="26"/>
      <c r="G889" s="218">
        <f>SUMIFS('III. Išlaidos'!$N:$N,'III. Išlaidos'!$B:$B,$B$876,'III. Išlaidos'!$C:$C,C889,'III. Išlaidos'!$F:$F,"sąskaita")</f>
        <v>0</v>
      </c>
      <c r="H889" s="219">
        <f t="shared" si="219"/>
        <v>0</v>
      </c>
      <c r="I889" s="220">
        <f t="shared" si="220"/>
        <v>0</v>
      </c>
      <c r="J889" s="220">
        <f t="shared" si="221"/>
        <v>0</v>
      </c>
      <c r="K889" s="21"/>
      <c r="L889" s="40"/>
    </row>
    <row r="890" spans="1:12" ht="19.5" hidden="1" customHeight="1" outlineLevel="1" x14ac:dyDescent="0.25">
      <c r="A890" s="132"/>
      <c r="B890" s="113"/>
      <c r="C890" s="108" t="s">
        <v>27</v>
      </c>
      <c r="D890" s="26"/>
      <c r="E890" s="26"/>
      <c r="F890" s="26"/>
      <c r="G890" s="218">
        <f>SUMIFS('III. Išlaidos'!$N:$N,'III. Išlaidos'!$B:$B,$B$876,'III. Išlaidos'!$C:$C,C890,'III. Išlaidos'!$F:$F,"sąskaita")</f>
        <v>0</v>
      </c>
      <c r="H890" s="219">
        <f t="shared" si="219"/>
        <v>0</v>
      </c>
      <c r="I890" s="220">
        <f t="shared" si="220"/>
        <v>0</v>
      </c>
      <c r="J890" s="220">
        <f t="shared" si="221"/>
        <v>0</v>
      </c>
      <c r="K890" s="21"/>
      <c r="L890" s="40"/>
    </row>
    <row r="891" spans="1:12" ht="19.5" hidden="1" customHeight="1" outlineLevel="1" x14ac:dyDescent="0.25">
      <c r="A891" s="132"/>
      <c r="B891" s="114"/>
      <c r="C891" s="110" t="s">
        <v>28</v>
      </c>
      <c r="D891" s="36"/>
      <c r="E891" s="36"/>
      <c r="F891" s="36"/>
      <c r="G891" s="218">
        <f>SUMIFS('III. Išlaidos'!$N:$N,'III. Išlaidos'!$B:$B,$B$876,'III. Išlaidos'!$C:$C,C891,'III. Išlaidos'!$F:$F,"sąskaita")</f>
        <v>0</v>
      </c>
      <c r="H891" s="219">
        <f t="shared" si="219"/>
        <v>0</v>
      </c>
      <c r="I891" s="221">
        <f t="shared" si="220"/>
        <v>0</v>
      </c>
      <c r="J891" s="221">
        <f t="shared" si="221"/>
        <v>0</v>
      </c>
      <c r="K891" s="21"/>
      <c r="L891" s="40"/>
    </row>
    <row r="892" spans="1:12" ht="19.5" hidden="1" customHeight="1" outlineLevel="1" x14ac:dyDescent="0.25">
      <c r="A892" s="129" t="s">
        <v>234</v>
      </c>
      <c r="B892" s="130"/>
      <c r="C892" s="131"/>
      <c r="D892" s="7">
        <f>SUM(D876:D891)</f>
        <v>0</v>
      </c>
      <c r="E892" s="7">
        <f>SUM(E876:E891)</f>
        <v>0</v>
      </c>
      <c r="F892" s="7">
        <f>SUM(F876:F891)</f>
        <v>0</v>
      </c>
      <c r="G892" s="225">
        <f>SUM(G876:G891)</f>
        <v>0</v>
      </c>
      <c r="H892" s="225">
        <f>SUM(H876:H891)</f>
        <v>0</v>
      </c>
      <c r="I892" s="225">
        <f t="shared" ref="I892:J892" si="222">SUM(I876:I891)</f>
        <v>0</v>
      </c>
      <c r="J892" s="225">
        <f t="shared" si="222"/>
        <v>0</v>
      </c>
      <c r="K892" s="8"/>
      <c r="L892" s="8"/>
    </row>
    <row r="893" spans="1:12" ht="19.5" hidden="1" customHeight="1" outlineLevel="1" x14ac:dyDescent="0.25">
      <c r="A893" s="132">
        <v>53</v>
      </c>
      <c r="B893" s="112" t="str">
        <f>IF('I. Priedangų sąrašas'!B57="","",'I. Priedangų sąrašas'!B57)</f>
        <v/>
      </c>
      <c r="C893" s="106" t="s">
        <v>0</v>
      </c>
      <c r="D893" s="32"/>
      <c r="E893" s="32"/>
      <c r="F893" s="30"/>
      <c r="G893" s="218">
        <f>SUMIFS('III. Išlaidos'!$N:$N,'III. Išlaidos'!$B:$B,$B$893,'III. Išlaidos'!$C:$C,C893,'III. Išlaidos'!$F:$F,"sąskaita")</f>
        <v>0</v>
      </c>
      <c r="H893" s="219">
        <f t="shared" ref="H893:H908" si="223">F893+G893</f>
        <v>0</v>
      </c>
      <c r="I893" s="219">
        <f>D893-H893</f>
        <v>0</v>
      </c>
      <c r="J893" s="219">
        <f>E893-H893</f>
        <v>0</v>
      </c>
      <c r="K893" s="21"/>
      <c r="L893" s="40"/>
    </row>
    <row r="894" spans="1:12" ht="19.5" hidden="1" customHeight="1" outlineLevel="1" x14ac:dyDescent="0.25">
      <c r="A894" s="132"/>
      <c r="B894" s="113" t="str">
        <f>IF('I. Priedangų sąrašas'!C57="","",'I. Priedangų sąrašas'!C57)</f>
        <v/>
      </c>
      <c r="C894" s="108" t="s">
        <v>5</v>
      </c>
      <c r="D894" s="26"/>
      <c r="E894" s="26"/>
      <c r="F894" s="26"/>
      <c r="G894" s="218">
        <f>SUMIFS('III. Išlaidos'!$N:$N,'III. Išlaidos'!$B:$B,$B$893,'III. Išlaidos'!$C:$C,C894,'III. Išlaidos'!$F:$F,"sąskaita")</f>
        <v>0</v>
      </c>
      <c r="H894" s="219">
        <f t="shared" si="223"/>
        <v>0</v>
      </c>
      <c r="I894" s="220">
        <f t="shared" ref="I894:I908" si="224">D894-H894</f>
        <v>0</v>
      </c>
      <c r="J894" s="220">
        <f t="shared" ref="J894:J908" si="225">E894-H894</f>
        <v>0</v>
      </c>
      <c r="K894" s="21"/>
      <c r="L894" s="40"/>
    </row>
    <row r="895" spans="1:12" ht="19.5" hidden="1" customHeight="1" outlineLevel="1" x14ac:dyDescent="0.25">
      <c r="A895" s="132"/>
      <c r="B895" s="113"/>
      <c r="C895" s="108" t="s">
        <v>10</v>
      </c>
      <c r="D895" s="26"/>
      <c r="E895" s="26"/>
      <c r="F895" s="26"/>
      <c r="G895" s="218">
        <f>SUMIFS('III. Išlaidos'!$N:$N,'III. Išlaidos'!$B:$B,$B$893,'III. Išlaidos'!$C:$C,C895,'III. Išlaidos'!$F:$F,"sąskaita")</f>
        <v>0</v>
      </c>
      <c r="H895" s="219">
        <f t="shared" si="223"/>
        <v>0</v>
      </c>
      <c r="I895" s="220">
        <f t="shared" si="224"/>
        <v>0</v>
      </c>
      <c r="J895" s="220">
        <f t="shared" si="225"/>
        <v>0</v>
      </c>
      <c r="K895" s="21"/>
      <c r="L895" s="40"/>
    </row>
    <row r="896" spans="1:12" ht="19.5" hidden="1" customHeight="1" outlineLevel="1" x14ac:dyDescent="0.25">
      <c r="A896" s="132"/>
      <c r="B896" s="113"/>
      <c r="C896" s="108" t="s">
        <v>13</v>
      </c>
      <c r="D896" s="26"/>
      <c r="E896" s="26"/>
      <c r="F896" s="26"/>
      <c r="G896" s="218">
        <f>SUMIFS('III. Išlaidos'!$N:$N,'III. Išlaidos'!$B:$B,$B$893,'III. Išlaidos'!$C:$C,C896,'III. Išlaidos'!$F:$F,"sąskaita")</f>
        <v>0</v>
      </c>
      <c r="H896" s="219">
        <f t="shared" si="223"/>
        <v>0</v>
      </c>
      <c r="I896" s="219">
        <f t="shared" si="224"/>
        <v>0</v>
      </c>
      <c r="J896" s="219">
        <f t="shared" si="225"/>
        <v>0</v>
      </c>
      <c r="K896" s="21"/>
      <c r="L896" s="40"/>
    </row>
    <row r="897" spans="1:12" ht="19.5" hidden="1" customHeight="1" outlineLevel="1" x14ac:dyDescent="0.25">
      <c r="A897" s="132"/>
      <c r="B897" s="113"/>
      <c r="C897" s="108" t="s">
        <v>16</v>
      </c>
      <c r="D897" s="26"/>
      <c r="E897" s="26"/>
      <c r="F897" s="26"/>
      <c r="G897" s="218">
        <f>SUMIFS('III. Išlaidos'!$N:$N,'III. Išlaidos'!$B:$B,$B$893,'III. Išlaidos'!$C:$C,C897,'III. Išlaidos'!$F:$F,"sąskaita")</f>
        <v>0</v>
      </c>
      <c r="H897" s="219">
        <f t="shared" si="223"/>
        <v>0</v>
      </c>
      <c r="I897" s="219">
        <f t="shared" si="224"/>
        <v>0</v>
      </c>
      <c r="J897" s="219">
        <f t="shared" si="225"/>
        <v>0</v>
      </c>
      <c r="K897" s="21"/>
      <c r="L897" s="40"/>
    </row>
    <row r="898" spans="1:12" ht="19.5" hidden="1" customHeight="1" outlineLevel="1" x14ac:dyDescent="0.25">
      <c r="A898" s="132"/>
      <c r="B898" s="113"/>
      <c r="C898" s="108" t="s">
        <v>18</v>
      </c>
      <c r="D898" s="26"/>
      <c r="E898" s="26"/>
      <c r="F898" s="26"/>
      <c r="G898" s="218">
        <f>SUMIFS('III. Išlaidos'!$N:$N,'III. Išlaidos'!$B:$B,$B$893,'III. Išlaidos'!$C:$C,C898,'III. Išlaidos'!$F:$F,"sąskaita")</f>
        <v>0</v>
      </c>
      <c r="H898" s="219">
        <f t="shared" si="223"/>
        <v>0</v>
      </c>
      <c r="I898" s="219">
        <f t="shared" si="224"/>
        <v>0</v>
      </c>
      <c r="J898" s="219">
        <f t="shared" si="225"/>
        <v>0</v>
      </c>
      <c r="K898" s="21"/>
      <c r="L898" s="40"/>
    </row>
    <row r="899" spans="1:12" ht="19.5" hidden="1" customHeight="1" outlineLevel="1" x14ac:dyDescent="0.25">
      <c r="A899" s="132"/>
      <c r="B899" s="113"/>
      <c r="C899" s="108" t="s">
        <v>19</v>
      </c>
      <c r="D899" s="26"/>
      <c r="E899" s="26"/>
      <c r="F899" s="26"/>
      <c r="G899" s="218">
        <f>SUMIFS('III. Išlaidos'!$N:$N,'III. Išlaidos'!$B:$B,$B$893,'III. Išlaidos'!$C:$C,C899,'III. Išlaidos'!$F:$F,"sąskaita")</f>
        <v>0</v>
      </c>
      <c r="H899" s="219">
        <f t="shared" si="223"/>
        <v>0</v>
      </c>
      <c r="I899" s="219">
        <f t="shared" si="224"/>
        <v>0</v>
      </c>
      <c r="J899" s="219">
        <f t="shared" si="225"/>
        <v>0</v>
      </c>
      <c r="K899" s="21"/>
      <c r="L899" s="40"/>
    </row>
    <row r="900" spans="1:12" ht="19.5" hidden="1" customHeight="1" outlineLevel="1" x14ac:dyDescent="0.25">
      <c r="A900" s="132"/>
      <c r="B900" s="113"/>
      <c r="C900" s="108" t="s">
        <v>20</v>
      </c>
      <c r="D900" s="26"/>
      <c r="E900" s="26"/>
      <c r="F900" s="26"/>
      <c r="G900" s="218">
        <f>SUMIFS('III. Išlaidos'!$N:$N,'III. Išlaidos'!$B:$B,$B$893,'III. Išlaidos'!$C:$C,C900,'III. Išlaidos'!$F:$F,"sąskaita")</f>
        <v>0</v>
      </c>
      <c r="H900" s="219">
        <f t="shared" si="223"/>
        <v>0</v>
      </c>
      <c r="I900" s="219">
        <f>D900-H900</f>
        <v>0</v>
      </c>
      <c r="J900" s="219">
        <f t="shared" si="225"/>
        <v>0</v>
      </c>
      <c r="K900" s="21"/>
      <c r="L900" s="40"/>
    </row>
    <row r="901" spans="1:12" ht="19.5" hidden="1" customHeight="1" outlineLevel="1" x14ac:dyDescent="0.25">
      <c r="A901" s="132"/>
      <c r="B901" s="113"/>
      <c r="C901" s="108" t="s">
        <v>21</v>
      </c>
      <c r="D901" s="26"/>
      <c r="E901" s="26"/>
      <c r="F901" s="26"/>
      <c r="G901" s="218">
        <f>SUMIFS('III. Išlaidos'!$N:$N,'III. Išlaidos'!$B:$B,$B$893,'III. Išlaidos'!$C:$C,C901,'III. Išlaidos'!$F:$F,"sąskaita")</f>
        <v>0</v>
      </c>
      <c r="H901" s="219">
        <f t="shared" si="223"/>
        <v>0</v>
      </c>
      <c r="I901" s="219">
        <f t="shared" si="224"/>
        <v>0</v>
      </c>
      <c r="J901" s="219">
        <f t="shared" si="225"/>
        <v>0</v>
      </c>
      <c r="K901" s="21"/>
      <c r="L901" s="40"/>
    </row>
    <row r="902" spans="1:12" ht="19.5" hidden="1" customHeight="1" outlineLevel="1" x14ac:dyDescent="0.25">
      <c r="A902" s="132"/>
      <c r="B902" s="113"/>
      <c r="C902" s="108" t="s">
        <v>22</v>
      </c>
      <c r="D902" s="26"/>
      <c r="E902" s="26"/>
      <c r="F902" s="26"/>
      <c r="G902" s="218">
        <f>SUMIFS('III. Išlaidos'!$N:$N,'III. Išlaidos'!$B:$B,$B$893,'III. Išlaidos'!$C:$C,C902,'III. Išlaidos'!$F:$F,"sąskaita")</f>
        <v>0</v>
      </c>
      <c r="H902" s="219">
        <f t="shared" si="223"/>
        <v>0</v>
      </c>
      <c r="I902" s="219">
        <f t="shared" si="224"/>
        <v>0</v>
      </c>
      <c r="J902" s="219">
        <f t="shared" si="225"/>
        <v>0</v>
      </c>
      <c r="K902" s="21"/>
      <c r="L902" s="40"/>
    </row>
    <row r="903" spans="1:12" ht="19.5" hidden="1" customHeight="1" outlineLevel="1" x14ac:dyDescent="0.25">
      <c r="A903" s="132"/>
      <c r="B903" s="113"/>
      <c r="C903" s="108" t="s">
        <v>23</v>
      </c>
      <c r="D903" s="26"/>
      <c r="E903" s="26"/>
      <c r="F903" s="26"/>
      <c r="G903" s="218">
        <f>SUMIFS('III. Išlaidos'!$N:$N,'III. Išlaidos'!$B:$B,$B$893,'III. Išlaidos'!$C:$C,C903,'III. Išlaidos'!$F:$F,"sąskaita")</f>
        <v>0</v>
      </c>
      <c r="H903" s="219">
        <f t="shared" si="223"/>
        <v>0</v>
      </c>
      <c r="I903" s="220">
        <f t="shared" si="224"/>
        <v>0</v>
      </c>
      <c r="J903" s="220">
        <f t="shared" si="225"/>
        <v>0</v>
      </c>
      <c r="K903" s="21"/>
      <c r="L903" s="40"/>
    </row>
    <row r="904" spans="1:12" ht="19.5" hidden="1" customHeight="1" outlineLevel="1" x14ac:dyDescent="0.25">
      <c r="A904" s="132"/>
      <c r="B904" s="113"/>
      <c r="C904" s="108" t="s">
        <v>24</v>
      </c>
      <c r="D904" s="26"/>
      <c r="E904" s="26"/>
      <c r="F904" s="26"/>
      <c r="G904" s="218">
        <f>SUMIFS('III. Išlaidos'!$N:$N,'III. Išlaidos'!$B:$B,$B$893,'III. Išlaidos'!$C:$C,C904,'III. Išlaidos'!$F:$F,"sąskaita")</f>
        <v>0</v>
      </c>
      <c r="H904" s="219">
        <f t="shared" si="223"/>
        <v>0</v>
      </c>
      <c r="I904" s="220">
        <f t="shared" si="224"/>
        <v>0</v>
      </c>
      <c r="J904" s="220">
        <f t="shared" si="225"/>
        <v>0</v>
      </c>
      <c r="K904" s="21"/>
      <c r="L904" s="40"/>
    </row>
    <row r="905" spans="1:12" ht="19.5" hidden="1" customHeight="1" outlineLevel="1" x14ac:dyDescent="0.25">
      <c r="A905" s="132"/>
      <c r="B905" s="113"/>
      <c r="C905" s="108" t="s">
        <v>25</v>
      </c>
      <c r="D905" s="26"/>
      <c r="E905" s="26"/>
      <c r="F905" s="26"/>
      <c r="G905" s="218">
        <f>SUMIFS('III. Išlaidos'!$N:$N,'III. Išlaidos'!$B:$B,$B$893,'III. Išlaidos'!$C:$C,C905,'III. Išlaidos'!$F:$F,"sąskaita")</f>
        <v>0</v>
      </c>
      <c r="H905" s="219">
        <f t="shared" si="223"/>
        <v>0</v>
      </c>
      <c r="I905" s="220">
        <f t="shared" si="224"/>
        <v>0</v>
      </c>
      <c r="J905" s="220">
        <f t="shared" si="225"/>
        <v>0</v>
      </c>
      <c r="K905" s="21"/>
      <c r="L905" s="40"/>
    </row>
    <row r="906" spans="1:12" ht="19.5" hidden="1" customHeight="1" outlineLevel="1" x14ac:dyDescent="0.25">
      <c r="A906" s="132"/>
      <c r="B906" s="113"/>
      <c r="C906" s="108" t="s">
        <v>26</v>
      </c>
      <c r="D906" s="26"/>
      <c r="E906" s="26"/>
      <c r="F906" s="26"/>
      <c r="G906" s="218">
        <f>SUMIFS('III. Išlaidos'!$N:$N,'III. Išlaidos'!$B:$B,$B$893,'III. Išlaidos'!$C:$C,C906,'III. Išlaidos'!$F:$F,"sąskaita")</f>
        <v>0</v>
      </c>
      <c r="H906" s="219">
        <f t="shared" si="223"/>
        <v>0</v>
      </c>
      <c r="I906" s="220">
        <f t="shared" si="224"/>
        <v>0</v>
      </c>
      <c r="J906" s="220">
        <f t="shared" si="225"/>
        <v>0</v>
      </c>
      <c r="K906" s="21"/>
      <c r="L906" s="40"/>
    </row>
    <row r="907" spans="1:12" ht="19.5" hidden="1" customHeight="1" outlineLevel="1" x14ac:dyDescent="0.25">
      <c r="A907" s="132"/>
      <c r="B907" s="113"/>
      <c r="C907" s="108" t="s">
        <v>27</v>
      </c>
      <c r="D907" s="26"/>
      <c r="E907" s="26"/>
      <c r="F907" s="26"/>
      <c r="G907" s="218">
        <f>SUMIFS('III. Išlaidos'!$N:$N,'III. Išlaidos'!$B:$B,$B$893,'III. Išlaidos'!$C:$C,C907,'III. Išlaidos'!$F:$F,"sąskaita")</f>
        <v>0</v>
      </c>
      <c r="H907" s="219">
        <f t="shared" si="223"/>
        <v>0</v>
      </c>
      <c r="I907" s="220">
        <f t="shared" si="224"/>
        <v>0</v>
      </c>
      <c r="J907" s="220">
        <f t="shared" si="225"/>
        <v>0</v>
      </c>
      <c r="K907" s="21"/>
      <c r="L907" s="40"/>
    </row>
    <row r="908" spans="1:12" ht="19.5" hidden="1" customHeight="1" outlineLevel="1" x14ac:dyDescent="0.25">
      <c r="A908" s="132"/>
      <c r="B908" s="114"/>
      <c r="C908" s="110" t="s">
        <v>28</v>
      </c>
      <c r="D908" s="36"/>
      <c r="E908" s="36"/>
      <c r="F908" s="36"/>
      <c r="G908" s="218">
        <f>SUMIFS('III. Išlaidos'!$N:$N,'III. Išlaidos'!$B:$B,$B$893,'III. Išlaidos'!$C:$C,C908,'III. Išlaidos'!$F:$F,"sąskaita")</f>
        <v>0</v>
      </c>
      <c r="H908" s="219">
        <f t="shared" si="223"/>
        <v>0</v>
      </c>
      <c r="I908" s="221">
        <f t="shared" si="224"/>
        <v>0</v>
      </c>
      <c r="J908" s="221">
        <f t="shared" si="225"/>
        <v>0</v>
      </c>
      <c r="K908" s="21"/>
      <c r="L908" s="40"/>
    </row>
    <row r="909" spans="1:12" ht="19.5" hidden="1" customHeight="1" outlineLevel="1" x14ac:dyDescent="0.25">
      <c r="A909" s="129" t="s">
        <v>235</v>
      </c>
      <c r="B909" s="130"/>
      <c r="C909" s="131"/>
      <c r="D909" s="7">
        <f>SUM(D893:D908)</f>
        <v>0</v>
      </c>
      <c r="E909" s="7">
        <f>SUM(E893:E908)</f>
        <v>0</v>
      </c>
      <c r="F909" s="7">
        <f>SUM(F893:F908)</f>
        <v>0</v>
      </c>
      <c r="G909" s="225">
        <f>SUM(G893:G908)</f>
        <v>0</v>
      </c>
      <c r="H909" s="225">
        <f>SUM(H893:H908)</f>
        <v>0</v>
      </c>
      <c r="I909" s="225">
        <f t="shared" ref="I909:J909" si="226">SUM(I893:I908)</f>
        <v>0</v>
      </c>
      <c r="J909" s="225">
        <f t="shared" si="226"/>
        <v>0</v>
      </c>
      <c r="K909" s="8"/>
      <c r="L909" s="8"/>
    </row>
    <row r="910" spans="1:12" ht="19.5" hidden="1" customHeight="1" outlineLevel="1" x14ac:dyDescent="0.25">
      <c r="A910" s="132">
        <v>54</v>
      </c>
      <c r="B910" s="112" t="str">
        <f>IF('I. Priedangų sąrašas'!B58="","",'I. Priedangų sąrašas'!B58)</f>
        <v/>
      </c>
      <c r="C910" s="106" t="s">
        <v>0</v>
      </c>
      <c r="D910" s="32"/>
      <c r="E910" s="32"/>
      <c r="F910" s="30"/>
      <c r="G910" s="218">
        <f>SUMIFS('III. Išlaidos'!$N:$N,'III. Išlaidos'!$B:$B,$B$910,'III. Išlaidos'!$C:$C,C910,'III. Išlaidos'!$F:$F,"sąskaita")</f>
        <v>0</v>
      </c>
      <c r="H910" s="219">
        <f t="shared" ref="H910:H925" si="227">F910+G910</f>
        <v>0</v>
      </c>
      <c r="I910" s="219">
        <f>D910-H910</f>
        <v>0</v>
      </c>
      <c r="J910" s="219">
        <f>E910-H910</f>
        <v>0</v>
      </c>
      <c r="K910" s="21"/>
      <c r="L910" s="40"/>
    </row>
    <row r="911" spans="1:12" ht="19.5" hidden="1" customHeight="1" outlineLevel="1" x14ac:dyDescent="0.25">
      <c r="A911" s="132"/>
      <c r="B911" s="113" t="str">
        <f>IF('I. Priedangų sąrašas'!C58="","",'I. Priedangų sąrašas'!C58)</f>
        <v/>
      </c>
      <c r="C911" s="108" t="s">
        <v>5</v>
      </c>
      <c r="D911" s="26"/>
      <c r="E911" s="26"/>
      <c r="F911" s="26"/>
      <c r="G911" s="218">
        <f>SUMIFS('III. Išlaidos'!$N:$N,'III. Išlaidos'!$B:$B,$B$910,'III. Išlaidos'!$C:$C,C911,'III. Išlaidos'!$F:$F,"sąskaita")</f>
        <v>0</v>
      </c>
      <c r="H911" s="219">
        <f t="shared" si="227"/>
        <v>0</v>
      </c>
      <c r="I911" s="220">
        <f t="shared" ref="I911:I925" si="228">D911-H911</f>
        <v>0</v>
      </c>
      <c r="J911" s="220">
        <f t="shared" ref="J911:J925" si="229">E911-H911</f>
        <v>0</v>
      </c>
      <c r="K911" s="21"/>
      <c r="L911" s="40"/>
    </row>
    <row r="912" spans="1:12" ht="19.5" hidden="1" customHeight="1" outlineLevel="1" x14ac:dyDescent="0.25">
      <c r="A912" s="132"/>
      <c r="B912" s="113"/>
      <c r="C912" s="108" t="s">
        <v>10</v>
      </c>
      <c r="D912" s="26"/>
      <c r="E912" s="26"/>
      <c r="F912" s="26"/>
      <c r="G912" s="218">
        <f>SUMIFS('III. Išlaidos'!$N:$N,'III. Išlaidos'!$B:$B,$B$910,'III. Išlaidos'!$C:$C,C912,'III. Išlaidos'!$F:$F,"sąskaita")</f>
        <v>0</v>
      </c>
      <c r="H912" s="219">
        <f t="shared" si="227"/>
        <v>0</v>
      </c>
      <c r="I912" s="220">
        <f t="shared" si="228"/>
        <v>0</v>
      </c>
      <c r="J912" s="220">
        <f t="shared" si="229"/>
        <v>0</v>
      </c>
      <c r="K912" s="21"/>
      <c r="L912" s="40"/>
    </row>
    <row r="913" spans="1:12" ht="19.5" hidden="1" customHeight="1" outlineLevel="1" x14ac:dyDescent="0.25">
      <c r="A913" s="132"/>
      <c r="B913" s="113"/>
      <c r="C913" s="108" t="s">
        <v>13</v>
      </c>
      <c r="D913" s="26"/>
      <c r="E913" s="26"/>
      <c r="F913" s="26"/>
      <c r="G913" s="218">
        <f>SUMIFS('III. Išlaidos'!$N:$N,'III. Išlaidos'!$B:$B,$B$910,'III. Išlaidos'!$C:$C,C913,'III. Išlaidos'!$F:$F,"sąskaita")</f>
        <v>0</v>
      </c>
      <c r="H913" s="219">
        <f t="shared" si="227"/>
        <v>0</v>
      </c>
      <c r="I913" s="219">
        <f t="shared" si="228"/>
        <v>0</v>
      </c>
      <c r="J913" s="219">
        <f t="shared" si="229"/>
        <v>0</v>
      </c>
      <c r="K913" s="21"/>
      <c r="L913" s="40"/>
    </row>
    <row r="914" spans="1:12" ht="19.5" hidden="1" customHeight="1" outlineLevel="1" x14ac:dyDescent="0.25">
      <c r="A914" s="132"/>
      <c r="B914" s="113"/>
      <c r="C914" s="108" t="s">
        <v>16</v>
      </c>
      <c r="D914" s="26"/>
      <c r="E914" s="26"/>
      <c r="F914" s="26"/>
      <c r="G914" s="218">
        <f>SUMIFS('III. Išlaidos'!$N:$N,'III. Išlaidos'!$B:$B,$B$910,'III. Išlaidos'!$C:$C,C914,'III. Išlaidos'!$F:$F,"sąskaita")</f>
        <v>0</v>
      </c>
      <c r="H914" s="219">
        <f t="shared" si="227"/>
        <v>0</v>
      </c>
      <c r="I914" s="219">
        <f t="shared" si="228"/>
        <v>0</v>
      </c>
      <c r="J914" s="219">
        <f t="shared" si="229"/>
        <v>0</v>
      </c>
      <c r="K914" s="21"/>
      <c r="L914" s="40"/>
    </row>
    <row r="915" spans="1:12" ht="19.5" hidden="1" customHeight="1" outlineLevel="1" x14ac:dyDescent="0.25">
      <c r="A915" s="132"/>
      <c r="B915" s="113"/>
      <c r="C915" s="108" t="s">
        <v>18</v>
      </c>
      <c r="D915" s="26"/>
      <c r="E915" s="26"/>
      <c r="F915" s="26"/>
      <c r="G915" s="218">
        <f>SUMIFS('III. Išlaidos'!$N:$N,'III. Išlaidos'!$B:$B,$B$910,'III. Išlaidos'!$C:$C,C915,'III. Išlaidos'!$F:$F,"sąskaita")</f>
        <v>0</v>
      </c>
      <c r="H915" s="219">
        <f t="shared" si="227"/>
        <v>0</v>
      </c>
      <c r="I915" s="219">
        <f t="shared" si="228"/>
        <v>0</v>
      </c>
      <c r="J915" s="219">
        <f t="shared" si="229"/>
        <v>0</v>
      </c>
      <c r="K915" s="21"/>
      <c r="L915" s="40"/>
    </row>
    <row r="916" spans="1:12" ht="19.5" hidden="1" customHeight="1" outlineLevel="1" x14ac:dyDescent="0.25">
      <c r="A916" s="132"/>
      <c r="B916" s="113"/>
      <c r="C916" s="108" t="s">
        <v>19</v>
      </c>
      <c r="D916" s="26"/>
      <c r="E916" s="26"/>
      <c r="F916" s="26"/>
      <c r="G916" s="218">
        <f>SUMIFS('III. Išlaidos'!$N:$N,'III. Išlaidos'!$B:$B,$B$910,'III. Išlaidos'!$C:$C,C916,'III. Išlaidos'!$F:$F,"sąskaita")</f>
        <v>0</v>
      </c>
      <c r="H916" s="219">
        <f t="shared" si="227"/>
        <v>0</v>
      </c>
      <c r="I916" s="219">
        <f t="shared" si="228"/>
        <v>0</v>
      </c>
      <c r="J916" s="219">
        <f t="shared" si="229"/>
        <v>0</v>
      </c>
      <c r="K916" s="21"/>
      <c r="L916" s="40"/>
    </row>
    <row r="917" spans="1:12" ht="19.5" hidden="1" customHeight="1" outlineLevel="1" x14ac:dyDescent="0.25">
      <c r="A917" s="132"/>
      <c r="B917" s="113"/>
      <c r="C917" s="108" t="s">
        <v>20</v>
      </c>
      <c r="D917" s="26"/>
      <c r="E917" s="26"/>
      <c r="F917" s="26"/>
      <c r="G917" s="218">
        <f>SUMIFS('III. Išlaidos'!$N:$N,'III. Išlaidos'!$B:$B,$B$910,'III. Išlaidos'!$C:$C,C917,'III. Išlaidos'!$F:$F,"sąskaita")</f>
        <v>0</v>
      </c>
      <c r="H917" s="219">
        <f t="shared" si="227"/>
        <v>0</v>
      </c>
      <c r="I917" s="219">
        <f>D917-H917</f>
        <v>0</v>
      </c>
      <c r="J917" s="219">
        <f t="shared" si="229"/>
        <v>0</v>
      </c>
      <c r="K917" s="21"/>
      <c r="L917" s="40"/>
    </row>
    <row r="918" spans="1:12" ht="19.5" hidden="1" customHeight="1" outlineLevel="1" x14ac:dyDescent="0.25">
      <c r="A918" s="132"/>
      <c r="B918" s="113"/>
      <c r="C918" s="108" t="s">
        <v>21</v>
      </c>
      <c r="D918" s="26"/>
      <c r="E918" s="26"/>
      <c r="F918" s="26"/>
      <c r="G918" s="218">
        <f>SUMIFS('III. Išlaidos'!$N:$N,'III. Išlaidos'!$B:$B,$B$910,'III. Išlaidos'!$C:$C,C918,'III. Išlaidos'!$F:$F,"sąskaita")</f>
        <v>0</v>
      </c>
      <c r="H918" s="219">
        <f t="shared" si="227"/>
        <v>0</v>
      </c>
      <c r="I918" s="219">
        <f t="shared" si="228"/>
        <v>0</v>
      </c>
      <c r="J918" s="219">
        <f t="shared" si="229"/>
        <v>0</v>
      </c>
      <c r="K918" s="21"/>
      <c r="L918" s="40"/>
    </row>
    <row r="919" spans="1:12" ht="19.5" hidden="1" customHeight="1" outlineLevel="1" x14ac:dyDescent="0.25">
      <c r="A919" s="132"/>
      <c r="B919" s="113"/>
      <c r="C919" s="108" t="s">
        <v>22</v>
      </c>
      <c r="D919" s="26"/>
      <c r="E919" s="26"/>
      <c r="F919" s="26"/>
      <c r="G919" s="218">
        <f>SUMIFS('III. Išlaidos'!$N:$N,'III. Išlaidos'!$B:$B,$B$910,'III. Išlaidos'!$C:$C,C919,'III. Išlaidos'!$F:$F,"sąskaita")</f>
        <v>0</v>
      </c>
      <c r="H919" s="219">
        <f t="shared" si="227"/>
        <v>0</v>
      </c>
      <c r="I919" s="219">
        <f t="shared" si="228"/>
        <v>0</v>
      </c>
      <c r="J919" s="219">
        <f t="shared" si="229"/>
        <v>0</v>
      </c>
      <c r="K919" s="21"/>
      <c r="L919" s="40"/>
    </row>
    <row r="920" spans="1:12" ht="19.5" hidden="1" customHeight="1" outlineLevel="1" x14ac:dyDescent="0.25">
      <c r="A920" s="132"/>
      <c r="B920" s="113"/>
      <c r="C920" s="108" t="s">
        <v>23</v>
      </c>
      <c r="D920" s="26"/>
      <c r="E920" s="26"/>
      <c r="F920" s="26"/>
      <c r="G920" s="218">
        <f>SUMIFS('III. Išlaidos'!$N:$N,'III. Išlaidos'!$B:$B,$B$910,'III. Išlaidos'!$C:$C,C920,'III. Išlaidos'!$F:$F,"sąskaita")</f>
        <v>0</v>
      </c>
      <c r="H920" s="219">
        <f t="shared" si="227"/>
        <v>0</v>
      </c>
      <c r="I920" s="220">
        <f t="shared" si="228"/>
        <v>0</v>
      </c>
      <c r="J920" s="220">
        <f t="shared" si="229"/>
        <v>0</v>
      </c>
      <c r="K920" s="21"/>
      <c r="L920" s="40"/>
    </row>
    <row r="921" spans="1:12" ht="19.5" hidden="1" customHeight="1" outlineLevel="1" x14ac:dyDescent="0.25">
      <c r="A921" s="132"/>
      <c r="B921" s="113"/>
      <c r="C921" s="108" t="s">
        <v>24</v>
      </c>
      <c r="D921" s="26"/>
      <c r="E921" s="26"/>
      <c r="F921" s="26"/>
      <c r="G921" s="218">
        <f>SUMIFS('III. Išlaidos'!$N:$N,'III. Išlaidos'!$B:$B,$B$910,'III. Išlaidos'!$C:$C,C921,'III. Išlaidos'!$F:$F,"sąskaita")</f>
        <v>0</v>
      </c>
      <c r="H921" s="219">
        <f t="shared" si="227"/>
        <v>0</v>
      </c>
      <c r="I921" s="220">
        <f t="shared" si="228"/>
        <v>0</v>
      </c>
      <c r="J921" s="220">
        <f t="shared" si="229"/>
        <v>0</v>
      </c>
      <c r="K921" s="21"/>
      <c r="L921" s="40"/>
    </row>
    <row r="922" spans="1:12" ht="19.5" hidden="1" customHeight="1" outlineLevel="1" x14ac:dyDescent="0.25">
      <c r="A922" s="132"/>
      <c r="B922" s="113"/>
      <c r="C922" s="108" t="s">
        <v>25</v>
      </c>
      <c r="D922" s="26"/>
      <c r="E922" s="26"/>
      <c r="F922" s="26"/>
      <c r="G922" s="218">
        <f>SUMIFS('III. Išlaidos'!$N:$N,'III. Išlaidos'!$B:$B,$B$910,'III. Išlaidos'!$C:$C,C922,'III. Išlaidos'!$F:$F,"sąskaita")</f>
        <v>0</v>
      </c>
      <c r="H922" s="219">
        <f t="shared" si="227"/>
        <v>0</v>
      </c>
      <c r="I922" s="220">
        <f t="shared" si="228"/>
        <v>0</v>
      </c>
      <c r="J922" s="220">
        <f t="shared" si="229"/>
        <v>0</v>
      </c>
      <c r="K922" s="21"/>
      <c r="L922" s="40"/>
    </row>
    <row r="923" spans="1:12" ht="19.5" hidden="1" customHeight="1" outlineLevel="1" x14ac:dyDescent="0.25">
      <c r="A923" s="132"/>
      <c r="B923" s="113"/>
      <c r="C923" s="108" t="s">
        <v>26</v>
      </c>
      <c r="D923" s="26"/>
      <c r="E923" s="26"/>
      <c r="F923" s="26"/>
      <c r="G923" s="218">
        <f>SUMIFS('III. Išlaidos'!$N:$N,'III. Išlaidos'!$B:$B,$B$910,'III. Išlaidos'!$C:$C,C923,'III. Išlaidos'!$F:$F,"sąskaita")</f>
        <v>0</v>
      </c>
      <c r="H923" s="219">
        <f t="shared" si="227"/>
        <v>0</v>
      </c>
      <c r="I923" s="220">
        <f t="shared" si="228"/>
        <v>0</v>
      </c>
      <c r="J923" s="220">
        <f t="shared" si="229"/>
        <v>0</v>
      </c>
      <c r="K923" s="21"/>
      <c r="L923" s="40"/>
    </row>
    <row r="924" spans="1:12" ht="19.5" hidden="1" customHeight="1" outlineLevel="1" x14ac:dyDescent="0.25">
      <c r="A924" s="132"/>
      <c r="B924" s="113"/>
      <c r="C924" s="108" t="s">
        <v>27</v>
      </c>
      <c r="D924" s="26"/>
      <c r="E924" s="26"/>
      <c r="F924" s="26"/>
      <c r="G924" s="218">
        <f>SUMIFS('III. Išlaidos'!$N:$N,'III. Išlaidos'!$B:$B,$B$910,'III. Išlaidos'!$C:$C,C924,'III. Išlaidos'!$F:$F,"sąskaita")</f>
        <v>0</v>
      </c>
      <c r="H924" s="219">
        <f t="shared" si="227"/>
        <v>0</v>
      </c>
      <c r="I924" s="220">
        <f t="shared" si="228"/>
        <v>0</v>
      </c>
      <c r="J924" s="220">
        <f t="shared" si="229"/>
        <v>0</v>
      </c>
      <c r="K924" s="21"/>
      <c r="L924" s="40"/>
    </row>
    <row r="925" spans="1:12" ht="19.5" hidden="1" customHeight="1" outlineLevel="1" x14ac:dyDescent="0.25">
      <c r="A925" s="132"/>
      <c r="B925" s="114"/>
      <c r="C925" s="110" t="s">
        <v>28</v>
      </c>
      <c r="D925" s="36"/>
      <c r="E925" s="36"/>
      <c r="F925" s="36"/>
      <c r="G925" s="218">
        <f>SUMIFS('III. Išlaidos'!$N:$N,'III. Išlaidos'!$B:$B,$B$910,'III. Išlaidos'!$C:$C,C925,'III. Išlaidos'!$F:$F,"sąskaita")</f>
        <v>0</v>
      </c>
      <c r="H925" s="219">
        <f t="shared" si="227"/>
        <v>0</v>
      </c>
      <c r="I925" s="221">
        <f t="shared" si="228"/>
        <v>0</v>
      </c>
      <c r="J925" s="221">
        <f t="shared" si="229"/>
        <v>0</v>
      </c>
      <c r="K925" s="21"/>
      <c r="L925" s="40"/>
    </row>
    <row r="926" spans="1:12" ht="19.5" hidden="1" customHeight="1" outlineLevel="1" x14ac:dyDescent="0.25">
      <c r="A926" s="129" t="s">
        <v>236</v>
      </c>
      <c r="B926" s="130"/>
      <c r="C926" s="131"/>
      <c r="D926" s="7">
        <f>SUM(D910:D925)</f>
        <v>0</v>
      </c>
      <c r="E926" s="7">
        <f>SUM(E910:E925)</f>
        <v>0</v>
      </c>
      <c r="F926" s="7">
        <f>SUM(F910:F925)</f>
        <v>0</v>
      </c>
      <c r="G926" s="225">
        <f>SUM(G910:G925)</f>
        <v>0</v>
      </c>
      <c r="H926" s="225">
        <f>SUM(H910:H925)</f>
        <v>0</v>
      </c>
      <c r="I926" s="225">
        <f t="shared" ref="I926:J926" si="230">SUM(I910:I925)</f>
        <v>0</v>
      </c>
      <c r="J926" s="225">
        <f t="shared" si="230"/>
        <v>0</v>
      </c>
      <c r="K926" s="8"/>
      <c r="L926" s="8"/>
    </row>
    <row r="927" spans="1:12" ht="19.5" hidden="1" customHeight="1" outlineLevel="1" x14ac:dyDescent="0.25">
      <c r="A927" s="132">
        <v>55</v>
      </c>
      <c r="B927" s="112" t="str">
        <f>IF('I. Priedangų sąrašas'!B59="","",'I. Priedangų sąrašas'!B59)</f>
        <v/>
      </c>
      <c r="C927" s="106" t="s">
        <v>0</v>
      </c>
      <c r="D927" s="32"/>
      <c r="E927" s="32"/>
      <c r="F927" s="30"/>
      <c r="G927" s="218">
        <f>SUMIFS('III. Išlaidos'!$N:$N,'III. Išlaidos'!$B:$B,$B$927,'III. Išlaidos'!$C:$C,C927,'III. Išlaidos'!$F:$F,"sąskaita")</f>
        <v>0</v>
      </c>
      <c r="H927" s="219">
        <f t="shared" ref="H927:H942" si="231">F927+G927</f>
        <v>0</v>
      </c>
      <c r="I927" s="219">
        <f>D927-H927</f>
        <v>0</v>
      </c>
      <c r="J927" s="219">
        <f>E927-H927</f>
        <v>0</v>
      </c>
      <c r="K927" s="21"/>
      <c r="L927" s="40"/>
    </row>
    <row r="928" spans="1:12" ht="19.5" hidden="1" customHeight="1" outlineLevel="1" x14ac:dyDescent="0.25">
      <c r="A928" s="132"/>
      <c r="B928" s="113" t="str">
        <f>IF('I. Priedangų sąrašas'!C59="","",'I. Priedangų sąrašas'!C59)</f>
        <v/>
      </c>
      <c r="C928" s="108" t="s">
        <v>5</v>
      </c>
      <c r="D928" s="26"/>
      <c r="E928" s="26"/>
      <c r="F928" s="26"/>
      <c r="G928" s="218">
        <f>SUMIFS('III. Išlaidos'!$N:$N,'III. Išlaidos'!$B:$B,$B$927,'III. Išlaidos'!$C:$C,C928,'III. Išlaidos'!$F:$F,"sąskaita")</f>
        <v>0</v>
      </c>
      <c r="H928" s="219">
        <f t="shared" si="231"/>
        <v>0</v>
      </c>
      <c r="I928" s="220">
        <f t="shared" ref="I928:I942" si="232">D928-H928</f>
        <v>0</v>
      </c>
      <c r="J928" s="220">
        <f t="shared" ref="J928:J942" si="233">E928-H928</f>
        <v>0</v>
      </c>
      <c r="K928" s="21"/>
      <c r="L928" s="40"/>
    </row>
    <row r="929" spans="1:12" ht="19.5" hidden="1" customHeight="1" outlineLevel="1" x14ac:dyDescent="0.25">
      <c r="A929" s="132"/>
      <c r="B929" s="113"/>
      <c r="C929" s="108" t="s">
        <v>10</v>
      </c>
      <c r="D929" s="26"/>
      <c r="E929" s="26"/>
      <c r="F929" s="26"/>
      <c r="G929" s="218">
        <f>SUMIFS('III. Išlaidos'!$N:$N,'III. Išlaidos'!$B:$B,$B$927,'III. Išlaidos'!$C:$C,C929,'III. Išlaidos'!$F:$F,"sąskaita")</f>
        <v>0</v>
      </c>
      <c r="H929" s="219">
        <f t="shared" si="231"/>
        <v>0</v>
      </c>
      <c r="I929" s="220">
        <f t="shared" si="232"/>
        <v>0</v>
      </c>
      <c r="J929" s="220">
        <f t="shared" si="233"/>
        <v>0</v>
      </c>
      <c r="K929" s="21"/>
      <c r="L929" s="40"/>
    </row>
    <row r="930" spans="1:12" ht="19.5" hidden="1" customHeight="1" outlineLevel="1" x14ac:dyDescent="0.25">
      <c r="A930" s="132"/>
      <c r="B930" s="113"/>
      <c r="C930" s="108" t="s">
        <v>13</v>
      </c>
      <c r="D930" s="26"/>
      <c r="E930" s="26"/>
      <c r="F930" s="26"/>
      <c r="G930" s="218">
        <f>SUMIFS('III. Išlaidos'!$N:$N,'III. Išlaidos'!$B:$B,$B$927,'III. Išlaidos'!$C:$C,C930,'III. Išlaidos'!$F:$F,"sąskaita")</f>
        <v>0</v>
      </c>
      <c r="H930" s="219">
        <f t="shared" si="231"/>
        <v>0</v>
      </c>
      <c r="I930" s="219">
        <f t="shared" si="232"/>
        <v>0</v>
      </c>
      <c r="J930" s="219">
        <f t="shared" si="233"/>
        <v>0</v>
      </c>
      <c r="K930" s="21"/>
      <c r="L930" s="40"/>
    </row>
    <row r="931" spans="1:12" ht="19.5" hidden="1" customHeight="1" outlineLevel="1" x14ac:dyDescent="0.25">
      <c r="A931" s="132"/>
      <c r="B931" s="113"/>
      <c r="C931" s="108" t="s">
        <v>16</v>
      </c>
      <c r="D931" s="26"/>
      <c r="E931" s="26"/>
      <c r="F931" s="26"/>
      <c r="G931" s="218">
        <f>SUMIFS('III. Išlaidos'!$N:$N,'III. Išlaidos'!$B:$B,$B$927,'III. Išlaidos'!$C:$C,C931,'III. Išlaidos'!$F:$F,"sąskaita")</f>
        <v>0</v>
      </c>
      <c r="H931" s="219">
        <f t="shared" si="231"/>
        <v>0</v>
      </c>
      <c r="I931" s="219">
        <f t="shared" si="232"/>
        <v>0</v>
      </c>
      <c r="J931" s="219">
        <f t="shared" si="233"/>
        <v>0</v>
      </c>
      <c r="K931" s="21"/>
      <c r="L931" s="40"/>
    </row>
    <row r="932" spans="1:12" ht="19.5" hidden="1" customHeight="1" outlineLevel="1" x14ac:dyDescent="0.25">
      <c r="A932" s="132"/>
      <c r="B932" s="113"/>
      <c r="C932" s="108" t="s">
        <v>18</v>
      </c>
      <c r="D932" s="26"/>
      <c r="E932" s="26"/>
      <c r="F932" s="26"/>
      <c r="G932" s="218">
        <f>SUMIFS('III. Išlaidos'!$N:$N,'III. Išlaidos'!$B:$B,$B$927,'III. Išlaidos'!$C:$C,C932,'III. Išlaidos'!$F:$F,"sąskaita")</f>
        <v>0</v>
      </c>
      <c r="H932" s="219">
        <f t="shared" si="231"/>
        <v>0</v>
      </c>
      <c r="I932" s="219">
        <f t="shared" si="232"/>
        <v>0</v>
      </c>
      <c r="J932" s="219">
        <f t="shared" si="233"/>
        <v>0</v>
      </c>
      <c r="K932" s="21"/>
      <c r="L932" s="40"/>
    </row>
    <row r="933" spans="1:12" ht="19.5" hidden="1" customHeight="1" outlineLevel="1" x14ac:dyDescent="0.25">
      <c r="A933" s="132"/>
      <c r="B933" s="113"/>
      <c r="C933" s="108" t="s">
        <v>19</v>
      </c>
      <c r="D933" s="26"/>
      <c r="E933" s="26"/>
      <c r="F933" s="26"/>
      <c r="G933" s="218">
        <f>SUMIFS('III. Išlaidos'!$N:$N,'III. Išlaidos'!$B:$B,$B$927,'III. Išlaidos'!$C:$C,C933,'III. Išlaidos'!$F:$F,"sąskaita")</f>
        <v>0</v>
      </c>
      <c r="H933" s="219">
        <f t="shared" si="231"/>
        <v>0</v>
      </c>
      <c r="I933" s="219">
        <f t="shared" si="232"/>
        <v>0</v>
      </c>
      <c r="J933" s="219">
        <f t="shared" si="233"/>
        <v>0</v>
      </c>
      <c r="K933" s="21"/>
      <c r="L933" s="40"/>
    </row>
    <row r="934" spans="1:12" ht="19.5" hidden="1" customHeight="1" outlineLevel="1" x14ac:dyDescent="0.25">
      <c r="A934" s="132"/>
      <c r="B934" s="113"/>
      <c r="C934" s="108" t="s">
        <v>20</v>
      </c>
      <c r="D934" s="26"/>
      <c r="E934" s="26"/>
      <c r="F934" s="26"/>
      <c r="G934" s="218">
        <f>SUMIFS('III. Išlaidos'!$N:$N,'III. Išlaidos'!$B:$B,$B$927,'III. Išlaidos'!$C:$C,C934,'III. Išlaidos'!$F:$F,"sąskaita")</f>
        <v>0</v>
      </c>
      <c r="H934" s="219">
        <f t="shared" si="231"/>
        <v>0</v>
      </c>
      <c r="I934" s="219">
        <f>D934-H934</f>
        <v>0</v>
      </c>
      <c r="J934" s="219">
        <f t="shared" si="233"/>
        <v>0</v>
      </c>
      <c r="K934" s="21"/>
      <c r="L934" s="40"/>
    </row>
    <row r="935" spans="1:12" ht="19.5" hidden="1" customHeight="1" outlineLevel="1" x14ac:dyDescent="0.25">
      <c r="A935" s="132"/>
      <c r="B935" s="113"/>
      <c r="C935" s="108" t="s">
        <v>21</v>
      </c>
      <c r="D935" s="26"/>
      <c r="E935" s="26"/>
      <c r="F935" s="26"/>
      <c r="G935" s="218">
        <f>SUMIFS('III. Išlaidos'!$N:$N,'III. Išlaidos'!$B:$B,$B$927,'III. Išlaidos'!$C:$C,C935,'III. Išlaidos'!$F:$F,"sąskaita")</f>
        <v>0</v>
      </c>
      <c r="H935" s="219">
        <f t="shared" si="231"/>
        <v>0</v>
      </c>
      <c r="I935" s="219">
        <f t="shared" si="232"/>
        <v>0</v>
      </c>
      <c r="J935" s="219">
        <f t="shared" si="233"/>
        <v>0</v>
      </c>
      <c r="K935" s="21"/>
      <c r="L935" s="40"/>
    </row>
    <row r="936" spans="1:12" ht="19.5" hidden="1" customHeight="1" outlineLevel="1" x14ac:dyDescent="0.25">
      <c r="A936" s="132"/>
      <c r="B936" s="113"/>
      <c r="C936" s="108" t="s">
        <v>22</v>
      </c>
      <c r="D936" s="26"/>
      <c r="E936" s="26"/>
      <c r="F936" s="26"/>
      <c r="G936" s="218">
        <f>SUMIFS('III. Išlaidos'!$N:$N,'III. Išlaidos'!$B:$B,$B$927,'III. Išlaidos'!$C:$C,C936,'III. Išlaidos'!$F:$F,"sąskaita")</f>
        <v>0</v>
      </c>
      <c r="H936" s="219">
        <f t="shared" si="231"/>
        <v>0</v>
      </c>
      <c r="I936" s="219">
        <f t="shared" si="232"/>
        <v>0</v>
      </c>
      <c r="J936" s="219">
        <f t="shared" si="233"/>
        <v>0</v>
      </c>
      <c r="K936" s="21"/>
      <c r="L936" s="40"/>
    </row>
    <row r="937" spans="1:12" ht="19.5" hidden="1" customHeight="1" outlineLevel="1" x14ac:dyDescent="0.25">
      <c r="A937" s="132"/>
      <c r="B937" s="113"/>
      <c r="C937" s="108" t="s">
        <v>23</v>
      </c>
      <c r="D937" s="26"/>
      <c r="E937" s="26"/>
      <c r="F937" s="26"/>
      <c r="G937" s="218">
        <f>SUMIFS('III. Išlaidos'!$N:$N,'III. Išlaidos'!$B:$B,$B$927,'III. Išlaidos'!$C:$C,C937,'III. Išlaidos'!$F:$F,"sąskaita")</f>
        <v>0</v>
      </c>
      <c r="H937" s="219">
        <f t="shared" si="231"/>
        <v>0</v>
      </c>
      <c r="I937" s="220">
        <f t="shared" si="232"/>
        <v>0</v>
      </c>
      <c r="J937" s="220">
        <f t="shared" si="233"/>
        <v>0</v>
      </c>
      <c r="K937" s="21"/>
      <c r="L937" s="40"/>
    </row>
    <row r="938" spans="1:12" ht="19.5" hidden="1" customHeight="1" outlineLevel="1" x14ac:dyDescent="0.25">
      <c r="A938" s="132"/>
      <c r="B938" s="113"/>
      <c r="C938" s="108" t="s">
        <v>24</v>
      </c>
      <c r="D938" s="26"/>
      <c r="E938" s="26"/>
      <c r="F938" s="26"/>
      <c r="G938" s="218">
        <f>SUMIFS('III. Išlaidos'!$N:$N,'III. Išlaidos'!$B:$B,$B$927,'III. Išlaidos'!$C:$C,C938,'III. Išlaidos'!$F:$F,"sąskaita")</f>
        <v>0</v>
      </c>
      <c r="H938" s="219">
        <f t="shared" si="231"/>
        <v>0</v>
      </c>
      <c r="I938" s="220">
        <f t="shared" si="232"/>
        <v>0</v>
      </c>
      <c r="J938" s="220">
        <f t="shared" si="233"/>
        <v>0</v>
      </c>
      <c r="K938" s="21"/>
      <c r="L938" s="40"/>
    </row>
    <row r="939" spans="1:12" ht="19.5" hidden="1" customHeight="1" outlineLevel="1" x14ac:dyDescent="0.25">
      <c r="A939" s="132"/>
      <c r="B939" s="113"/>
      <c r="C939" s="108" t="s">
        <v>25</v>
      </c>
      <c r="D939" s="26"/>
      <c r="E939" s="26"/>
      <c r="F939" s="26"/>
      <c r="G939" s="218">
        <f>SUMIFS('III. Išlaidos'!$N:$N,'III. Išlaidos'!$B:$B,$B$927,'III. Išlaidos'!$C:$C,C939,'III. Išlaidos'!$F:$F,"sąskaita")</f>
        <v>0</v>
      </c>
      <c r="H939" s="219">
        <f t="shared" si="231"/>
        <v>0</v>
      </c>
      <c r="I939" s="220">
        <f t="shared" si="232"/>
        <v>0</v>
      </c>
      <c r="J939" s="220">
        <f t="shared" si="233"/>
        <v>0</v>
      </c>
      <c r="K939" s="21"/>
      <c r="L939" s="40"/>
    </row>
    <row r="940" spans="1:12" ht="19.5" hidden="1" customHeight="1" outlineLevel="1" x14ac:dyDescent="0.25">
      <c r="A940" s="132"/>
      <c r="B940" s="113"/>
      <c r="C940" s="108" t="s">
        <v>26</v>
      </c>
      <c r="D940" s="26"/>
      <c r="E940" s="26"/>
      <c r="F940" s="26"/>
      <c r="G940" s="218">
        <f>SUMIFS('III. Išlaidos'!$N:$N,'III. Išlaidos'!$B:$B,$B$927,'III. Išlaidos'!$C:$C,C940,'III. Išlaidos'!$F:$F,"sąskaita")</f>
        <v>0</v>
      </c>
      <c r="H940" s="219">
        <f t="shared" si="231"/>
        <v>0</v>
      </c>
      <c r="I940" s="220">
        <f t="shared" si="232"/>
        <v>0</v>
      </c>
      <c r="J940" s="220">
        <f t="shared" si="233"/>
        <v>0</v>
      </c>
      <c r="K940" s="21"/>
      <c r="L940" s="40"/>
    </row>
    <row r="941" spans="1:12" ht="19.5" hidden="1" customHeight="1" outlineLevel="1" x14ac:dyDescent="0.25">
      <c r="A941" s="132"/>
      <c r="B941" s="113"/>
      <c r="C941" s="108" t="s">
        <v>27</v>
      </c>
      <c r="D941" s="26"/>
      <c r="E941" s="26"/>
      <c r="F941" s="26"/>
      <c r="G941" s="218">
        <f>SUMIFS('III. Išlaidos'!$N:$N,'III. Išlaidos'!$B:$B,$B$927,'III. Išlaidos'!$C:$C,C941,'III. Išlaidos'!$F:$F,"sąskaita")</f>
        <v>0</v>
      </c>
      <c r="H941" s="219">
        <f t="shared" si="231"/>
        <v>0</v>
      </c>
      <c r="I941" s="220">
        <f t="shared" si="232"/>
        <v>0</v>
      </c>
      <c r="J941" s="220">
        <f t="shared" si="233"/>
        <v>0</v>
      </c>
      <c r="K941" s="21"/>
      <c r="L941" s="40"/>
    </row>
    <row r="942" spans="1:12" ht="19.5" hidden="1" customHeight="1" outlineLevel="1" x14ac:dyDescent="0.25">
      <c r="A942" s="132"/>
      <c r="B942" s="114"/>
      <c r="C942" s="110" t="s">
        <v>28</v>
      </c>
      <c r="D942" s="36"/>
      <c r="E942" s="36"/>
      <c r="F942" s="36"/>
      <c r="G942" s="218">
        <f>SUMIFS('III. Išlaidos'!$N:$N,'III. Išlaidos'!$B:$B,$B$927,'III. Išlaidos'!$C:$C,C942,'III. Išlaidos'!$F:$F,"sąskaita")</f>
        <v>0</v>
      </c>
      <c r="H942" s="219">
        <f t="shared" si="231"/>
        <v>0</v>
      </c>
      <c r="I942" s="221">
        <f t="shared" si="232"/>
        <v>0</v>
      </c>
      <c r="J942" s="221">
        <f t="shared" si="233"/>
        <v>0</v>
      </c>
      <c r="K942" s="21"/>
      <c r="L942" s="40"/>
    </row>
    <row r="943" spans="1:12" ht="19.5" hidden="1" customHeight="1" outlineLevel="1" x14ac:dyDescent="0.25">
      <c r="A943" s="129" t="s">
        <v>237</v>
      </c>
      <c r="B943" s="130"/>
      <c r="C943" s="131"/>
      <c r="D943" s="7">
        <f>SUM(D927:D942)</f>
        <v>0</v>
      </c>
      <c r="E943" s="7">
        <f>SUM(E927:E942)</f>
        <v>0</v>
      </c>
      <c r="F943" s="7">
        <f>SUM(F927:F942)</f>
        <v>0</v>
      </c>
      <c r="G943" s="225">
        <f>SUM(G927:G942)</f>
        <v>0</v>
      </c>
      <c r="H943" s="225">
        <f>SUM(H927:H942)</f>
        <v>0</v>
      </c>
      <c r="I943" s="225">
        <f t="shared" ref="I943:J943" si="234">SUM(I927:I942)</f>
        <v>0</v>
      </c>
      <c r="J943" s="225">
        <f t="shared" si="234"/>
        <v>0</v>
      </c>
      <c r="K943" s="8"/>
      <c r="L943" s="8"/>
    </row>
    <row r="944" spans="1:12" ht="19.5" hidden="1" customHeight="1" outlineLevel="1" x14ac:dyDescent="0.25">
      <c r="A944" s="132">
        <v>56</v>
      </c>
      <c r="B944" s="112" t="str">
        <f>IF('I. Priedangų sąrašas'!B60="","",'I. Priedangų sąrašas'!B60)</f>
        <v/>
      </c>
      <c r="C944" s="106" t="s">
        <v>0</v>
      </c>
      <c r="D944" s="32"/>
      <c r="E944" s="32"/>
      <c r="F944" s="30"/>
      <c r="G944" s="218">
        <f>SUMIFS('III. Išlaidos'!$N:$N,'III. Išlaidos'!$B:$B,$B$944,'III. Išlaidos'!$C:$C,C944,'III. Išlaidos'!$F:$F,"sąskaita")</f>
        <v>0</v>
      </c>
      <c r="H944" s="219">
        <f t="shared" ref="H944:H959" si="235">F944+G944</f>
        <v>0</v>
      </c>
      <c r="I944" s="219">
        <f>D944-H944</f>
        <v>0</v>
      </c>
      <c r="J944" s="219">
        <f>E944-H944</f>
        <v>0</v>
      </c>
      <c r="K944" s="21"/>
      <c r="L944" s="40"/>
    </row>
    <row r="945" spans="1:12" ht="19.5" hidden="1" customHeight="1" outlineLevel="1" x14ac:dyDescent="0.25">
      <c r="A945" s="132"/>
      <c r="B945" s="113" t="str">
        <f>IF('I. Priedangų sąrašas'!C60="","",'I. Priedangų sąrašas'!C60)</f>
        <v/>
      </c>
      <c r="C945" s="108" t="s">
        <v>5</v>
      </c>
      <c r="D945" s="26"/>
      <c r="E945" s="26"/>
      <c r="F945" s="26"/>
      <c r="G945" s="218">
        <f>SUMIFS('III. Išlaidos'!$N:$N,'III. Išlaidos'!$B:$B,$B$944,'III. Išlaidos'!$C:$C,C945,'III. Išlaidos'!$F:$F,"sąskaita")</f>
        <v>0</v>
      </c>
      <c r="H945" s="219">
        <f t="shared" si="235"/>
        <v>0</v>
      </c>
      <c r="I945" s="220">
        <f t="shared" ref="I945:I959" si="236">D945-H945</f>
        <v>0</v>
      </c>
      <c r="J945" s="220">
        <f t="shared" ref="J945:J959" si="237">E945-H945</f>
        <v>0</v>
      </c>
      <c r="K945" s="21"/>
      <c r="L945" s="40"/>
    </row>
    <row r="946" spans="1:12" ht="19.5" hidden="1" customHeight="1" outlineLevel="1" x14ac:dyDescent="0.25">
      <c r="A946" s="132"/>
      <c r="B946" s="113"/>
      <c r="C946" s="108" t="s">
        <v>10</v>
      </c>
      <c r="D946" s="26"/>
      <c r="E946" s="26"/>
      <c r="F946" s="26"/>
      <c r="G946" s="218">
        <f>SUMIFS('III. Išlaidos'!$N:$N,'III. Išlaidos'!$B:$B,$B$944,'III. Išlaidos'!$C:$C,C946,'III. Išlaidos'!$F:$F,"sąskaita")</f>
        <v>0</v>
      </c>
      <c r="H946" s="219">
        <f t="shared" si="235"/>
        <v>0</v>
      </c>
      <c r="I946" s="220">
        <f t="shared" si="236"/>
        <v>0</v>
      </c>
      <c r="J946" s="220">
        <f t="shared" si="237"/>
        <v>0</v>
      </c>
      <c r="K946" s="21"/>
      <c r="L946" s="40"/>
    </row>
    <row r="947" spans="1:12" ht="19.5" hidden="1" customHeight="1" outlineLevel="1" x14ac:dyDescent="0.25">
      <c r="A947" s="132"/>
      <c r="B947" s="113"/>
      <c r="C947" s="108" t="s">
        <v>13</v>
      </c>
      <c r="D947" s="26"/>
      <c r="E947" s="26"/>
      <c r="F947" s="26"/>
      <c r="G947" s="218">
        <f>SUMIFS('III. Išlaidos'!$N:$N,'III. Išlaidos'!$B:$B,$B$944,'III. Išlaidos'!$C:$C,C947,'III. Išlaidos'!$F:$F,"sąskaita")</f>
        <v>0</v>
      </c>
      <c r="H947" s="219">
        <f t="shared" si="235"/>
        <v>0</v>
      </c>
      <c r="I947" s="219">
        <f t="shared" si="236"/>
        <v>0</v>
      </c>
      <c r="J947" s="219">
        <f t="shared" si="237"/>
        <v>0</v>
      </c>
      <c r="K947" s="21"/>
      <c r="L947" s="40"/>
    </row>
    <row r="948" spans="1:12" ht="19.5" hidden="1" customHeight="1" outlineLevel="1" x14ac:dyDescent="0.25">
      <c r="A948" s="132"/>
      <c r="B948" s="113"/>
      <c r="C948" s="108" t="s">
        <v>16</v>
      </c>
      <c r="D948" s="26"/>
      <c r="E948" s="26"/>
      <c r="F948" s="26"/>
      <c r="G948" s="218">
        <f>SUMIFS('III. Išlaidos'!$N:$N,'III. Išlaidos'!$B:$B,$B$944,'III. Išlaidos'!$C:$C,C948,'III. Išlaidos'!$F:$F,"sąskaita")</f>
        <v>0</v>
      </c>
      <c r="H948" s="219">
        <f t="shared" si="235"/>
        <v>0</v>
      </c>
      <c r="I948" s="219">
        <f t="shared" si="236"/>
        <v>0</v>
      </c>
      <c r="J948" s="219">
        <f t="shared" si="237"/>
        <v>0</v>
      </c>
      <c r="K948" s="21"/>
      <c r="L948" s="40"/>
    </row>
    <row r="949" spans="1:12" ht="19.5" hidden="1" customHeight="1" outlineLevel="1" x14ac:dyDescent="0.25">
      <c r="A949" s="132"/>
      <c r="B949" s="113"/>
      <c r="C949" s="108" t="s">
        <v>18</v>
      </c>
      <c r="D949" s="26"/>
      <c r="E949" s="26"/>
      <c r="F949" s="26"/>
      <c r="G949" s="218">
        <f>SUMIFS('III. Išlaidos'!$N:$N,'III. Išlaidos'!$B:$B,$B$944,'III. Išlaidos'!$C:$C,C949,'III. Išlaidos'!$F:$F,"sąskaita")</f>
        <v>0</v>
      </c>
      <c r="H949" s="219">
        <f t="shared" si="235"/>
        <v>0</v>
      </c>
      <c r="I949" s="219">
        <f t="shared" si="236"/>
        <v>0</v>
      </c>
      <c r="J949" s="219">
        <f t="shared" si="237"/>
        <v>0</v>
      </c>
      <c r="K949" s="21"/>
      <c r="L949" s="40"/>
    </row>
    <row r="950" spans="1:12" ht="19.5" hidden="1" customHeight="1" outlineLevel="1" x14ac:dyDescent="0.25">
      <c r="A950" s="132"/>
      <c r="B950" s="113"/>
      <c r="C950" s="108" t="s">
        <v>19</v>
      </c>
      <c r="D950" s="26"/>
      <c r="E950" s="26"/>
      <c r="F950" s="26"/>
      <c r="G950" s="218">
        <f>SUMIFS('III. Išlaidos'!$N:$N,'III. Išlaidos'!$B:$B,$B$944,'III. Išlaidos'!$C:$C,C950,'III. Išlaidos'!$F:$F,"sąskaita")</f>
        <v>0</v>
      </c>
      <c r="H950" s="219">
        <f t="shared" si="235"/>
        <v>0</v>
      </c>
      <c r="I950" s="219">
        <f t="shared" si="236"/>
        <v>0</v>
      </c>
      <c r="J950" s="219">
        <f t="shared" si="237"/>
        <v>0</v>
      </c>
      <c r="K950" s="21"/>
      <c r="L950" s="40"/>
    </row>
    <row r="951" spans="1:12" ht="19.5" hidden="1" customHeight="1" outlineLevel="1" x14ac:dyDescent="0.25">
      <c r="A951" s="132"/>
      <c r="B951" s="113"/>
      <c r="C951" s="108" t="s">
        <v>20</v>
      </c>
      <c r="D951" s="26"/>
      <c r="E951" s="26"/>
      <c r="F951" s="26"/>
      <c r="G951" s="218">
        <f>SUMIFS('III. Išlaidos'!$N:$N,'III. Išlaidos'!$B:$B,$B$944,'III. Išlaidos'!$C:$C,C951,'III. Išlaidos'!$F:$F,"sąskaita")</f>
        <v>0</v>
      </c>
      <c r="H951" s="219">
        <f t="shared" si="235"/>
        <v>0</v>
      </c>
      <c r="I951" s="219">
        <f>D951-H951</f>
        <v>0</v>
      </c>
      <c r="J951" s="219">
        <f t="shared" si="237"/>
        <v>0</v>
      </c>
      <c r="K951" s="21"/>
      <c r="L951" s="40"/>
    </row>
    <row r="952" spans="1:12" ht="19.5" hidden="1" customHeight="1" outlineLevel="1" x14ac:dyDescent="0.25">
      <c r="A952" s="132"/>
      <c r="B952" s="113"/>
      <c r="C952" s="108" t="s">
        <v>21</v>
      </c>
      <c r="D952" s="26"/>
      <c r="E952" s="26"/>
      <c r="F952" s="26"/>
      <c r="G952" s="218">
        <f>SUMIFS('III. Išlaidos'!$N:$N,'III. Išlaidos'!$B:$B,$B$944,'III. Išlaidos'!$C:$C,C952,'III. Išlaidos'!$F:$F,"sąskaita")</f>
        <v>0</v>
      </c>
      <c r="H952" s="219">
        <f t="shared" si="235"/>
        <v>0</v>
      </c>
      <c r="I952" s="219">
        <f t="shared" si="236"/>
        <v>0</v>
      </c>
      <c r="J952" s="219">
        <f t="shared" si="237"/>
        <v>0</v>
      </c>
      <c r="K952" s="21"/>
      <c r="L952" s="40"/>
    </row>
    <row r="953" spans="1:12" ht="19.5" hidden="1" customHeight="1" outlineLevel="1" x14ac:dyDescent="0.25">
      <c r="A953" s="132"/>
      <c r="B953" s="113"/>
      <c r="C953" s="108" t="s">
        <v>22</v>
      </c>
      <c r="D953" s="26"/>
      <c r="E953" s="26"/>
      <c r="F953" s="26"/>
      <c r="G953" s="218">
        <f>SUMIFS('III. Išlaidos'!$N:$N,'III. Išlaidos'!$B:$B,$B$944,'III. Išlaidos'!$C:$C,C953,'III. Išlaidos'!$F:$F,"sąskaita")</f>
        <v>0</v>
      </c>
      <c r="H953" s="219">
        <f t="shared" si="235"/>
        <v>0</v>
      </c>
      <c r="I953" s="219">
        <f t="shared" si="236"/>
        <v>0</v>
      </c>
      <c r="J953" s="219">
        <f t="shared" si="237"/>
        <v>0</v>
      </c>
      <c r="K953" s="21"/>
      <c r="L953" s="40"/>
    </row>
    <row r="954" spans="1:12" ht="19.5" hidden="1" customHeight="1" outlineLevel="1" x14ac:dyDescent="0.25">
      <c r="A954" s="132"/>
      <c r="B954" s="113"/>
      <c r="C954" s="108" t="s">
        <v>23</v>
      </c>
      <c r="D954" s="26"/>
      <c r="E954" s="26"/>
      <c r="F954" s="26"/>
      <c r="G954" s="218">
        <f>SUMIFS('III. Išlaidos'!$N:$N,'III. Išlaidos'!$B:$B,$B$944,'III. Išlaidos'!$C:$C,C954,'III. Išlaidos'!$F:$F,"sąskaita")</f>
        <v>0</v>
      </c>
      <c r="H954" s="219">
        <f t="shared" si="235"/>
        <v>0</v>
      </c>
      <c r="I954" s="220">
        <f t="shared" si="236"/>
        <v>0</v>
      </c>
      <c r="J954" s="220">
        <f t="shared" si="237"/>
        <v>0</v>
      </c>
      <c r="K954" s="21"/>
      <c r="L954" s="40"/>
    </row>
    <row r="955" spans="1:12" ht="19.5" hidden="1" customHeight="1" outlineLevel="1" x14ac:dyDescent="0.25">
      <c r="A955" s="132"/>
      <c r="B955" s="113"/>
      <c r="C955" s="108" t="s">
        <v>24</v>
      </c>
      <c r="D955" s="26"/>
      <c r="E955" s="26"/>
      <c r="F955" s="26"/>
      <c r="G955" s="218">
        <f>SUMIFS('III. Išlaidos'!$N:$N,'III. Išlaidos'!$B:$B,$B$944,'III. Išlaidos'!$C:$C,C955,'III. Išlaidos'!$F:$F,"sąskaita")</f>
        <v>0</v>
      </c>
      <c r="H955" s="219">
        <f t="shared" si="235"/>
        <v>0</v>
      </c>
      <c r="I955" s="220">
        <f t="shared" si="236"/>
        <v>0</v>
      </c>
      <c r="J955" s="220">
        <f t="shared" si="237"/>
        <v>0</v>
      </c>
      <c r="K955" s="21"/>
      <c r="L955" s="40"/>
    </row>
    <row r="956" spans="1:12" ht="19.5" hidden="1" customHeight="1" outlineLevel="1" x14ac:dyDescent="0.25">
      <c r="A956" s="132"/>
      <c r="B956" s="113"/>
      <c r="C956" s="108" t="s">
        <v>25</v>
      </c>
      <c r="D956" s="26"/>
      <c r="E956" s="26"/>
      <c r="F956" s="26"/>
      <c r="G956" s="218">
        <f>SUMIFS('III. Išlaidos'!$N:$N,'III. Išlaidos'!$B:$B,$B$944,'III. Išlaidos'!$C:$C,C956,'III. Išlaidos'!$F:$F,"sąskaita")</f>
        <v>0</v>
      </c>
      <c r="H956" s="219">
        <f t="shared" si="235"/>
        <v>0</v>
      </c>
      <c r="I956" s="220">
        <f t="shared" si="236"/>
        <v>0</v>
      </c>
      <c r="J956" s="220">
        <f t="shared" si="237"/>
        <v>0</v>
      </c>
      <c r="K956" s="21"/>
      <c r="L956" s="40"/>
    </row>
    <row r="957" spans="1:12" ht="19.5" hidden="1" customHeight="1" outlineLevel="1" x14ac:dyDescent="0.25">
      <c r="A957" s="132"/>
      <c r="B957" s="113"/>
      <c r="C957" s="108" t="s">
        <v>26</v>
      </c>
      <c r="D957" s="26"/>
      <c r="E957" s="26"/>
      <c r="F957" s="26"/>
      <c r="G957" s="218">
        <f>SUMIFS('III. Išlaidos'!$N:$N,'III. Išlaidos'!$B:$B,$B$944,'III. Išlaidos'!$C:$C,C957,'III. Išlaidos'!$F:$F,"sąskaita")</f>
        <v>0</v>
      </c>
      <c r="H957" s="219">
        <f t="shared" si="235"/>
        <v>0</v>
      </c>
      <c r="I957" s="220">
        <f t="shared" si="236"/>
        <v>0</v>
      </c>
      <c r="J957" s="220">
        <f t="shared" si="237"/>
        <v>0</v>
      </c>
      <c r="K957" s="21"/>
      <c r="L957" s="40"/>
    </row>
    <row r="958" spans="1:12" ht="19.5" hidden="1" customHeight="1" outlineLevel="1" x14ac:dyDescent="0.25">
      <c r="A958" s="132"/>
      <c r="B958" s="113"/>
      <c r="C958" s="108" t="s">
        <v>27</v>
      </c>
      <c r="D958" s="26"/>
      <c r="E958" s="26"/>
      <c r="F958" s="26"/>
      <c r="G958" s="218">
        <f>SUMIFS('III. Išlaidos'!$N:$N,'III. Išlaidos'!$B:$B,$B$944,'III. Išlaidos'!$C:$C,C958,'III. Išlaidos'!$F:$F,"sąskaita")</f>
        <v>0</v>
      </c>
      <c r="H958" s="219">
        <f t="shared" si="235"/>
        <v>0</v>
      </c>
      <c r="I958" s="220">
        <f t="shared" si="236"/>
        <v>0</v>
      </c>
      <c r="J958" s="220">
        <f t="shared" si="237"/>
        <v>0</v>
      </c>
      <c r="K958" s="21"/>
      <c r="L958" s="40"/>
    </row>
    <row r="959" spans="1:12" ht="19.5" hidden="1" customHeight="1" outlineLevel="1" x14ac:dyDescent="0.25">
      <c r="A959" s="132"/>
      <c r="B959" s="114"/>
      <c r="C959" s="110" t="s">
        <v>28</v>
      </c>
      <c r="D959" s="36"/>
      <c r="E959" s="36"/>
      <c r="F959" s="36"/>
      <c r="G959" s="218">
        <f>SUMIFS('III. Išlaidos'!$N:$N,'III. Išlaidos'!$B:$B,$B$944,'III. Išlaidos'!$C:$C,C959,'III. Išlaidos'!$F:$F,"sąskaita")</f>
        <v>0</v>
      </c>
      <c r="H959" s="219">
        <f t="shared" si="235"/>
        <v>0</v>
      </c>
      <c r="I959" s="221">
        <f t="shared" si="236"/>
        <v>0</v>
      </c>
      <c r="J959" s="221">
        <f t="shared" si="237"/>
        <v>0</v>
      </c>
      <c r="K959" s="21"/>
      <c r="L959" s="40"/>
    </row>
    <row r="960" spans="1:12" ht="19.5" hidden="1" customHeight="1" outlineLevel="1" x14ac:dyDescent="0.25">
      <c r="A960" s="129" t="s">
        <v>238</v>
      </c>
      <c r="B960" s="130"/>
      <c r="C960" s="131"/>
      <c r="D960" s="7">
        <f>SUM(D944:D959)</f>
        <v>0</v>
      </c>
      <c r="E960" s="7">
        <f>SUM(E944:E959)</f>
        <v>0</v>
      </c>
      <c r="F960" s="7">
        <f>SUM(F944:F959)</f>
        <v>0</v>
      </c>
      <c r="G960" s="225">
        <f>SUM(G944:G959)</f>
        <v>0</v>
      </c>
      <c r="H960" s="225">
        <f>SUM(H944:H959)</f>
        <v>0</v>
      </c>
      <c r="I960" s="225">
        <f t="shared" ref="I960:J960" si="238">SUM(I944:I959)</f>
        <v>0</v>
      </c>
      <c r="J960" s="225">
        <f t="shared" si="238"/>
        <v>0</v>
      </c>
      <c r="K960" s="8"/>
      <c r="L960" s="8"/>
    </row>
    <row r="961" spans="1:12" ht="19.5" hidden="1" customHeight="1" outlineLevel="1" x14ac:dyDescent="0.25">
      <c r="A961" s="132">
        <v>57</v>
      </c>
      <c r="B961" s="112" t="str">
        <f>IF('I. Priedangų sąrašas'!B61="","",'I. Priedangų sąrašas'!B61)</f>
        <v/>
      </c>
      <c r="C961" s="106" t="s">
        <v>0</v>
      </c>
      <c r="D961" s="32"/>
      <c r="E961" s="32"/>
      <c r="F961" s="30"/>
      <c r="G961" s="218">
        <f>SUMIFS('III. Išlaidos'!$N:$N,'III. Išlaidos'!$B:$B,$B$961,'III. Išlaidos'!$C:$C,C961,'III. Išlaidos'!$F:$F,"sąskaita")</f>
        <v>0</v>
      </c>
      <c r="H961" s="219">
        <f t="shared" ref="H961:H976" si="239">F961+G961</f>
        <v>0</v>
      </c>
      <c r="I961" s="219">
        <f>D961-H961</f>
        <v>0</v>
      </c>
      <c r="J961" s="219">
        <f>E961-H961</f>
        <v>0</v>
      </c>
      <c r="K961" s="21"/>
      <c r="L961" s="40"/>
    </row>
    <row r="962" spans="1:12" ht="19.5" hidden="1" customHeight="1" outlineLevel="1" x14ac:dyDescent="0.25">
      <c r="A962" s="132"/>
      <c r="B962" s="113" t="str">
        <f>IF('I. Priedangų sąrašas'!C61="","",'I. Priedangų sąrašas'!C61)</f>
        <v/>
      </c>
      <c r="C962" s="108" t="s">
        <v>5</v>
      </c>
      <c r="D962" s="26"/>
      <c r="E962" s="26"/>
      <c r="F962" s="26"/>
      <c r="G962" s="218">
        <f>SUMIFS('III. Išlaidos'!$N:$N,'III. Išlaidos'!$B:$B,$B$961,'III. Išlaidos'!$C:$C,C962,'III. Išlaidos'!$F:$F,"sąskaita")</f>
        <v>0</v>
      </c>
      <c r="H962" s="219">
        <f t="shared" si="239"/>
        <v>0</v>
      </c>
      <c r="I962" s="220">
        <f t="shared" ref="I962:I976" si="240">D962-H962</f>
        <v>0</v>
      </c>
      <c r="J962" s="220">
        <f t="shared" ref="J962:J976" si="241">E962-H962</f>
        <v>0</v>
      </c>
      <c r="K962" s="21"/>
      <c r="L962" s="40"/>
    </row>
    <row r="963" spans="1:12" ht="19.5" hidden="1" customHeight="1" outlineLevel="1" x14ac:dyDescent="0.25">
      <c r="A963" s="132"/>
      <c r="B963" s="113"/>
      <c r="C963" s="108" t="s">
        <v>10</v>
      </c>
      <c r="D963" s="26"/>
      <c r="E963" s="26"/>
      <c r="F963" s="26"/>
      <c r="G963" s="218">
        <f>SUMIFS('III. Išlaidos'!$N:$N,'III. Išlaidos'!$B:$B,$B$961,'III. Išlaidos'!$C:$C,C963,'III. Išlaidos'!$F:$F,"sąskaita")</f>
        <v>0</v>
      </c>
      <c r="H963" s="219">
        <f t="shared" ref="H963:H969" si="242">F963+G963</f>
        <v>0</v>
      </c>
      <c r="I963" s="220">
        <f t="shared" ref="I963:I969" si="243">D963-H963</f>
        <v>0</v>
      </c>
      <c r="J963" s="220">
        <f t="shared" ref="J963:J969" si="244">E963-H963</f>
        <v>0</v>
      </c>
      <c r="K963" s="21"/>
      <c r="L963" s="40"/>
    </row>
    <row r="964" spans="1:12" ht="19.5" hidden="1" customHeight="1" outlineLevel="1" x14ac:dyDescent="0.25">
      <c r="A964" s="132"/>
      <c r="B964" s="113"/>
      <c r="C964" s="108" t="s">
        <v>13</v>
      </c>
      <c r="D964" s="26"/>
      <c r="E964" s="26"/>
      <c r="F964" s="26"/>
      <c r="G964" s="218">
        <f>SUMIFS('III. Išlaidos'!$N:$N,'III. Išlaidos'!$B:$B,$B$961,'III. Išlaidos'!$C:$C,C964,'III. Išlaidos'!$F:$F,"sąskaita")</f>
        <v>0</v>
      </c>
      <c r="H964" s="219">
        <f t="shared" si="242"/>
        <v>0</v>
      </c>
      <c r="I964" s="219">
        <f t="shared" si="243"/>
        <v>0</v>
      </c>
      <c r="J964" s="219">
        <f t="shared" si="244"/>
        <v>0</v>
      </c>
      <c r="K964" s="21"/>
      <c r="L964" s="40"/>
    </row>
    <row r="965" spans="1:12" ht="19.5" hidden="1" customHeight="1" outlineLevel="1" x14ac:dyDescent="0.25">
      <c r="A965" s="132"/>
      <c r="B965" s="113"/>
      <c r="C965" s="108" t="s">
        <v>16</v>
      </c>
      <c r="D965" s="26"/>
      <c r="E965" s="26"/>
      <c r="F965" s="26"/>
      <c r="G965" s="218">
        <f>SUMIFS('III. Išlaidos'!$N:$N,'III. Išlaidos'!$B:$B,$B$961,'III. Išlaidos'!$C:$C,C965,'III. Išlaidos'!$F:$F,"sąskaita")</f>
        <v>0</v>
      </c>
      <c r="H965" s="219">
        <f t="shared" si="242"/>
        <v>0</v>
      </c>
      <c r="I965" s="219">
        <f t="shared" si="243"/>
        <v>0</v>
      </c>
      <c r="J965" s="219">
        <f t="shared" si="244"/>
        <v>0</v>
      </c>
      <c r="K965" s="21"/>
      <c r="L965" s="40"/>
    </row>
    <row r="966" spans="1:12" ht="19.5" hidden="1" customHeight="1" outlineLevel="1" x14ac:dyDescent="0.25">
      <c r="A966" s="132"/>
      <c r="B966" s="113"/>
      <c r="C966" s="108" t="s">
        <v>18</v>
      </c>
      <c r="D966" s="26"/>
      <c r="E966" s="26"/>
      <c r="F966" s="26"/>
      <c r="G966" s="218">
        <f>SUMIFS('III. Išlaidos'!$N:$N,'III. Išlaidos'!$B:$B,$B$961,'III. Išlaidos'!$C:$C,C966,'III. Išlaidos'!$F:$F,"sąskaita")</f>
        <v>0</v>
      </c>
      <c r="H966" s="219">
        <f t="shared" si="242"/>
        <v>0</v>
      </c>
      <c r="I966" s="219">
        <f t="shared" si="243"/>
        <v>0</v>
      </c>
      <c r="J966" s="219">
        <f t="shared" si="244"/>
        <v>0</v>
      </c>
      <c r="K966" s="21"/>
      <c r="L966" s="40"/>
    </row>
    <row r="967" spans="1:12" ht="19.5" hidden="1" customHeight="1" outlineLevel="1" x14ac:dyDescent="0.25">
      <c r="A967" s="132"/>
      <c r="B967" s="113"/>
      <c r="C967" s="108" t="s">
        <v>19</v>
      </c>
      <c r="D967" s="26"/>
      <c r="E967" s="26"/>
      <c r="F967" s="26"/>
      <c r="G967" s="218">
        <f>SUMIFS('III. Išlaidos'!$N:$N,'III. Išlaidos'!$B:$B,$B$961,'III. Išlaidos'!$C:$C,C967,'III. Išlaidos'!$F:$F,"sąskaita")</f>
        <v>0</v>
      </c>
      <c r="H967" s="219">
        <f t="shared" si="242"/>
        <v>0</v>
      </c>
      <c r="I967" s="219">
        <f t="shared" si="243"/>
        <v>0</v>
      </c>
      <c r="J967" s="219">
        <f t="shared" si="244"/>
        <v>0</v>
      </c>
      <c r="K967" s="21"/>
      <c r="L967" s="40"/>
    </row>
    <row r="968" spans="1:12" ht="19.5" hidden="1" customHeight="1" outlineLevel="1" x14ac:dyDescent="0.25">
      <c r="A968" s="132"/>
      <c r="B968" s="113"/>
      <c r="C968" s="108" t="s">
        <v>20</v>
      </c>
      <c r="D968" s="26"/>
      <c r="E968" s="26"/>
      <c r="F968" s="26"/>
      <c r="G968" s="218">
        <f>SUMIFS('III. Išlaidos'!$N:$N,'III. Išlaidos'!$B:$B,$B$961,'III. Išlaidos'!$C:$C,C968,'III. Išlaidos'!$F:$F,"sąskaita")</f>
        <v>0</v>
      </c>
      <c r="H968" s="219">
        <f t="shared" si="242"/>
        <v>0</v>
      </c>
      <c r="I968" s="219">
        <f>D968-H968</f>
        <v>0</v>
      </c>
      <c r="J968" s="219">
        <f t="shared" si="244"/>
        <v>0</v>
      </c>
      <c r="K968" s="21"/>
      <c r="L968" s="40"/>
    </row>
    <row r="969" spans="1:12" ht="19.5" hidden="1" customHeight="1" outlineLevel="1" x14ac:dyDescent="0.25">
      <c r="A969" s="132"/>
      <c r="B969" s="113"/>
      <c r="C969" s="108" t="s">
        <v>21</v>
      </c>
      <c r="D969" s="26"/>
      <c r="E969" s="26"/>
      <c r="F969" s="26"/>
      <c r="G969" s="218">
        <f>SUMIFS('III. Išlaidos'!$N:$N,'III. Išlaidos'!$B:$B,$B$961,'III. Išlaidos'!$C:$C,C969,'III. Išlaidos'!$F:$F,"sąskaita")</f>
        <v>0</v>
      </c>
      <c r="H969" s="219">
        <f t="shared" si="242"/>
        <v>0</v>
      </c>
      <c r="I969" s="219">
        <f t="shared" si="243"/>
        <v>0</v>
      </c>
      <c r="J969" s="219">
        <f t="shared" si="244"/>
        <v>0</v>
      </c>
      <c r="K969" s="21"/>
      <c r="L969" s="40"/>
    </row>
    <row r="970" spans="1:12" ht="19.5" hidden="1" customHeight="1" outlineLevel="1" x14ac:dyDescent="0.25">
      <c r="A970" s="132"/>
      <c r="B970" s="113"/>
      <c r="C970" s="108" t="s">
        <v>22</v>
      </c>
      <c r="D970" s="26"/>
      <c r="E970" s="26"/>
      <c r="F970" s="26"/>
      <c r="G970" s="218">
        <f>SUMIFS('III. Išlaidos'!$N:$N,'III. Išlaidos'!$B:$B,$B$961,'III. Išlaidos'!$C:$C,C970,'III. Išlaidos'!$F:$F,"sąskaita")</f>
        <v>0</v>
      </c>
      <c r="H970" s="219">
        <f t="shared" si="239"/>
        <v>0</v>
      </c>
      <c r="I970" s="219">
        <f t="shared" si="240"/>
        <v>0</v>
      </c>
      <c r="J970" s="219">
        <f t="shared" si="241"/>
        <v>0</v>
      </c>
      <c r="K970" s="21"/>
      <c r="L970" s="40"/>
    </row>
    <row r="971" spans="1:12" ht="19.5" hidden="1" customHeight="1" outlineLevel="1" x14ac:dyDescent="0.25">
      <c r="A971" s="132"/>
      <c r="B971" s="113"/>
      <c r="C971" s="108" t="s">
        <v>23</v>
      </c>
      <c r="D971" s="26"/>
      <c r="E971" s="26"/>
      <c r="F971" s="26"/>
      <c r="G971" s="218">
        <f>SUMIFS('III. Išlaidos'!$N:$N,'III. Išlaidos'!$B:$B,$B$961,'III. Išlaidos'!$C:$C,C971,'III. Išlaidos'!$F:$F,"sąskaita")</f>
        <v>0</v>
      </c>
      <c r="H971" s="219">
        <f t="shared" si="239"/>
        <v>0</v>
      </c>
      <c r="I971" s="220">
        <f t="shared" si="240"/>
        <v>0</v>
      </c>
      <c r="J971" s="220">
        <f t="shared" si="241"/>
        <v>0</v>
      </c>
      <c r="K971" s="21"/>
      <c r="L971" s="40"/>
    </row>
    <row r="972" spans="1:12" ht="19.5" hidden="1" customHeight="1" outlineLevel="1" x14ac:dyDescent="0.25">
      <c r="A972" s="132"/>
      <c r="B972" s="113"/>
      <c r="C972" s="108" t="s">
        <v>24</v>
      </c>
      <c r="D972" s="26"/>
      <c r="E972" s="26"/>
      <c r="F972" s="26"/>
      <c r="G972" s="218">
        <f>SUMIFS('III. Išlaidos'!$N:$N,'III. Išlaidos'!$B:$B,$B$961,'III. Išlaidos'!$C:$C,C972,'III. Išlaidos'!$F:$F,"sąskaita")</f>
        <v>0</v>
      </c>
      <c r="H972" s="219">
        <f t="shared" si="239"/>
        <v>0</v>
      </c>
      <c r="I972" s="220">
        <f t="shared" si="240"/>
        <v>0</v>
      </c>
      <c r="J972" s="220">
        <f t="shared" si="241"/>
        <v>0</v>
      </c>
      <c r="K972" s="21"/>
      <c r="L972" s="40"/>
    </row>
    <row r="973" spans="1:12" ht="19.5" hidden="1" customHeight="1" outlineLevel="1" x14ac:dyDescent="0.25">
      <c r="A973" s="132"/>
      <c r="B973" s="113"/>
      <c r="C973" s="108" t="s">
        <v>25</v>
      </c>
      <c r="D973" s="26"/>
      <c r="E973" s="26"/>
      <c r="F973" s="26"/>
      <c r="G973" s="218">
        <f>SUMIFS('III. Išlaidos'!$N:$N,'III. Išlaidos'!$B:$B,$B$961,'III. Išlaidos'!$C:$C,C973,'III. Išlaidos'!$F:$F,"sąskaita")</f>
        <v>0</v>
      </c>
      <c r="H973" s="219">
        <f t="shared" si="239"/>
        <v>0</v>
      </c>
      <c r="I973" s="220">
        <f t="shared" si="240"/>
        <v>0</v>
      </c>
      <c r="J973" s="220">
        <f t="shared" si="241"/>
        <v>0</v>
      </c>
      <c r="K973" s="21"/>
      <c r="L973" s="40"/>
    </row>
    <row r="974" spans="1:12" ht="19.5" hidden="1" customHeight="1" outlineLevel="1" x14ac:dyDescent="0.25">
      <c r="A974" s="132"/>
      <c r="B974" s="113"/>
      <c r="C974" s="108" t="s">
        <v>26</v>
      </c>
      <c r="D974" s="26"/>
      <c r="E974" s="26"/>
      <c r="F974" s="26"/>
      <c r="G974" s="218">
        <f>SUMIFS('III. Išlaidos'!$N:$N,'III. Išlaidos'!$B:$B,$B$961,'III. Išlaidos'!$C:$C,C974,'III. Išlaidos'!$F:$F,"sąskaita")</f>
        <v>0</v>
      </c>
      <c r="H974" s="219">
        <f t="shared" si="239"/>
        <v>0</v>
      </c>
      <c r="I974" s="220">
        <f t="shared" si="240"/>
        <v>0</v>
      </c>
      <c r="J974" s="220">
        <f t="shared" si="241"/>
        <v>0</v>
      </c>
      <c r="K974" s="21"/>
      <c r="L974" s="40"/>
    </row>
    <row r="975" spans="1:12" ht="19.5" hidden="1" customHeight="1" outlineLevel="1" x14ac:dyDescent="0.25">
      <c r="A975" s="132"/>
      <c r="B975" s="113"/>
      <c r="C975" s="108" t="s">
        <v>27</v>
      </c>
      <c r="D975" s="26"/>
      <c r="E975" s="26"/>
      <c r="F975" s="26"/>
      <c r="G975" s="218">
        <f>SUMIFS('III. Išlaidos'!$N:$N,'III. Išlaidos'!$B:$B,$B$961,'III. Išlaidos'!$C:$C,C975,'III. Išlaidos'!$F:$F,"sąskaita")</f>
        <v>0</v>
      </c>
      <c r="H975" s="219">
        <f t="shared" si="239"/>
        <v>0</v>
      </c>
      <c r="I975" s="220">
        <f t="shared" si="240"/>
        <v>0</v>
      </c>
      <c r="J975" s="220">
        <f t="shared" si="241"/>
        <v>0</v>
      </c>
      <c r="K975" s="21"/>
      <c r="L975" s="40"/>
    </row>
    <row r="976" spans="1:12" ht="19.5" hidden="1" customHeight="1" outlineLevel="1" x14ac:dyDescent="0.25">
      <c r="A976" s="132"/>
      <c r="B976" s="114"/>
      <c r="C976" s="110" t="s">
        <v>28</v>
      </c>
      <c r="D976" s="36"/>
      <c r="E976" s="36"/>
      <c r="F976" s="36"/>
      <c r="G976" s="218">
        <f>SUMIFS('III. Išlaidos'!$N:$N,'III. Išlaidos'!$B:$B,$B$961,'III. Išlaidos'!$C:$C,C976,'III. Išlaidos'!$F:$F,"sąskaita")</f>
        <v>0</v>
      </c>
      <c r="H976" s="219">
        <f t="shared" si="239"/>
        <v>0</v>
      </c>
      <c r="I976" s="221">
        <f t="shared" si="240"/>
        <v>0</v>
      </c>
      <c r="J976" s="221">
        <f t="shared" si="241"/>
        <v>0</v>
      </c>
      <c r="K976" s="21"/>
      <c r="L976" s="40"/>
    </row>
    <row r="977" spans="1:12" ht="19.5" hidden="1" customHeight="1" outlineLevel="1" x14ac:dyDescent="0.25">
      <c r="A977" s="129" t="s">
        <v>239</v>
      </c>
      <c r="B977" s="130"/>
      <c r="C977" s="131"/>
      <c r="D977" s="7">
        <f>SUM(D961:D976)</f>
        <v>0</v>
      </c>
      <c r="E977" s="7">
        <f>SUM(E961:E976)</f>
        <v>0</v>
      </c>
      <c r="F977" s="7">
        <f>SUM(F961:F976)</f>
        <v>0</v>
      </c>
      <c r="G977" s="225">
        <f>SUM(G961:G976)</f>
        <v>0</v>
      </c>
      <c r="H977" s="225">
        <f>SUM(H961:H976)</f>
        <v>0</v>
      </c>
      <c r="I977" s="225">
        <f t="shared" ref="I977:J977" si="245">SUM(I961:I976)</f>
        <v>0</v>
      </c>
      <c r="J977" s="225">
        <f t="shared" si="245"/>
        <v>0</v>
      </c>
      <c r="K977" s="8"/>
      <c r="L977" s="8"/>
    </row>
    <row r="978" spans="1:12" ht="19.5" hidden="1" customHeight="1" outlineLevel="1" x14ac:dyDescent="0.25">
      <c r="A978" s="132">
        <v>58</v>
      </c>
      <c r="B978" s="112" t="str">
        <f>IF('I. Priedangų sąrašas'!B62="","",'I. Priedangų sąrašas'!B62)</f>
        <v/>
      </c>
      <c r="C978" s="106" t="s">
        <v>0</v>
      </c>
      <c r="D978" s="32"/>
      <c r="E978" s="32"/>
      <c r="F978" s="30"/>
      <c r="G978" s="218">
        <f>SUMIFS('III. Išlaidos'!$N:$N,'III. Išlaidos'!$B:$B,$B$978,'III. Išlaidos'!$C:$C,C978,'III. Išlaidos'!$F:$F,"sąskaita")</f>
        <v>0</v>
      </c>
      <c r="H978" s="219">
        <f t="shared" ref="H978:H993" si="246">F978+G978</f>
        <v>0</v>
      </c>
      <c r="I978" s="219">
        <f>D978-H978</f>
        <v>0</v>
      </c>
      <c r="J978" s="219">
        <f>E978-H978</f>
        <v>0</v>
      </c>
      <c r="K978" s="21"/>
      <c r="L978" s="40"/>
    </row>
    <row r="979" spans="1:12" ht="19.5" hidden="1" customHeight="1" outlineLevel="1" x14ac:dyDescent="0.25">
      <c r="A979" s="132"/>
      <c r="B979" s="113" t="str">
        <f>IF('I. Priedangų sąrašas'!C62="","",'I. Priedangų sąrašas'!C62)</f>
        <v/>
      </c>
      <c r="C979" s="108" t="s">
        <v>5</v>
      </c>
      <c r="D979" s="26"/>
      <c r="E979" s="26"/>
      <c r="F979" s="26"/>
      <c r="G979" s="218">
        <f>SUMIFS('III. Išlaidos'!$N:$N,'III. Išlaidos'!$B:$B,$B$978,'III. Išlaidos'!$C:$C,C979,'III. Išlaidos'!$F:$F,"sąskaita")</f>
        <v>0</v>
      </c>
      <c r="H979" s="219">
        <f t="shared" si="246"/>
        <v>0</v>
      </c>
      <c r="I979" s="220">
        <f t="shared" ref="I979:I993" si="247">D979-H979</f>
        <v>0</v>
      </c>
      <c r="J979" s="220">
        <f t="shared" ref="J979:J993" si="248">E979-H979</f>
        <v>0</v>
      </c>
      <c r="K979" s="21"/>
      <c r="L979" s="40"/>
    </row>
    <row r="980" spans="1:12" ht="19.5" hidden="1" customHeight="1" outlineLevel="1" x14ac:dyDescent="0.25">
      <c r="A980" s="132"/>
      <c r="B980" s="113"/>
      <c r="C980" s="108" t="s">
        <v>10</v>
      </c>
      <c r="D980" s="26"/>
      <c r="E980" s="26"/>
      <c r="F980" s="26"/>
      <c r="G980" s="218">
        <f>SUMIFS('III. Išlaidos'!$N:$N,'III. Išlaidos'!$B:$B,$B$978,'III. Išlaidos'!$C:$C,C980,'III. Išlaidos'!$F:$F,"sąskaita")</f>
        <v>0</v>
      </c>
      <c r="H980" s="219">
        <f t="shared" ref="H980:H986" si="249">F980+G980</f>
        <v>0</v>
      </c>
      <c r="I980" s="220">
        <f t="shared" ref="I980:I986" si="250">D980-H980</f>
        <v>0</v>
      </c>
      <c r="J980" s="220">
        <f t="shared" ref="J980:J986" si="251">E980-H980</f>
        <v>0</v>
      </c>
      <c r="K980" s="21"/>
      <c r="L980" s="40"/>
    </row>
    <row r="981" spans="1:12" ht="19.5" hidden="1" customHeight="1" outlineLevel="1" x14ac:dyDescent="0.25">
      <c r="A981" s="132"/>
      <c r="B981" s="113"/>
      <c r="C981" s="108" t="s">
        <v>13</v>
      </c>
      <c r="D981" s="26"/>
      <c r="E981" s="26"/>
      <c r="F981" s="26"/>
      <c r="G981" s="218">
        <f>SUMIFS('III. Išlaidos'!$N:$N,'III. Išlaidos'!$B:$B,$B$978,'III. Išlaidos'!$C:$C,C981,'III. Išlaidos'!$F:$F,"sąskaita")</f>
        <v>0</v>
      </c>
      <c r="H981" s="219">
        <f t="shared" si="249"/>
        <v>0</v>
      </c>
      <c r="I981" s="219">
        <f t="shared" si="250"/>
        <v>0</v>
      </c>
      <c r="J981" s="219">
        <f t="shared" si="251"/>
        <v>0</v>
      </c>
      <c r="K981" s="21"/>
      <c r="L981" s="40"/>
    </row>
    <row r="982" spans="1:12" ht="19.5" hidden="1" customHeight="1" outlineLevel="1" x14ac:dyDescent="0.25">
      <c r="A982" s="132"/>
      <c r="B982" s="113"/>
      <c r="C982" s="108" t="s">
        <v>16</v>
      </c>
      <c r="D982" s="26"/>
      <c r="E982" s="26"/>
      <c r="F982" s="26"/>
      <c r="G982" s="218">
        <f>SUMIFS('III. Išlaidos'!$N:$N,'III. Išlaidos'!$B:$B,$B$978,'III. Išlaidos'!$C:$C,C982,'III. Išlaidos'!$F:$F,"sąskaita")</f>
        <v>0</v>
      </c>
      <c r="H982" s="219">
        <f t="shared" si="249"/>
        <v>0</v>
      </c>
      <c r="I982" s="219">
        <f t="shared" si="250"/>
        <v>0</v>
      </c>
      <c r="J982" s="219">
        <f t="shared" si="251"/>
        <v>0</v>
      </c>
      <c r="K982" s="21"/>
      <c r="L982" s="40"/>
    </row>
    <row r="983" spans="1:12" ht="19.5" hidden="1" customHeight="1" outlineLevel="1" x14ac:dyDescent="0.25">
      <c r="A983" s="132"/>
      <c r="B983" s="113"/>
      <c r="C983" s="108" t="s">
        <v>18</v>
      </c>
      <c r="D983" s="26"/>
      <c r="E983" s="26"/>
      <c r="F983" s="26"/>
      <c r="G983" s="218">
        <f>SUMIFS('III. Išlaidos'!$N:$N,'III. Išlaidos'!$B:$B,$B$978,'III. Išlaidos'!$C:$C,C983,'III. Išlaidos'!$F:$F,"sąskaita")</f>
        <v>0</v>
      </c>
      <c r="H983" s="219">
        <f t="shared" si="249"/>
        <v>0</v>
      </c>
      <c r="I983" s="219">
        <f t="shared" si="250"/>
        <v>0</v>
      </c>
      <c r="J983" s="219">
        <f t="shared" si="251"/>
        <v>0</v>
      </c>
      <c r="K983" s="21"/>
      <c r="L983" s="40"/>
    </row>
    <row r="984" spans="1:12" ht="19.5" hidden="1" customHeight="1" outlineLevel="1" x14ac:dyDescent="0.25">
      <c r="A984" s="132"/>
      <c r="B984" s="113"/>
      <c r="C984" s="108" t="s">
        <v>19</v>
      </c>
      <c r="D984" s="26"/>
      <c r="E984" s="26"/>
      <c r="F984" s="26"/>
      <c r="G984" s="218">
        <f>SUMIFS('III. Išlaidos'!$N:$N,'III. Išlaidos'!$B:$B,$B$978,'III. Išlaidos'!$C:$C,C984,'III. Išlaidos'!$F:$F,"sąskaita")</f>
        <v>0</v>
      </c>
      <c r="H984" s="219">
        <f t="shared" si="249"/>
        <v>0</v>
      </c>
      <c r="I984" s="219">
        <f t="shared" si="250"/>
        <v>0</v>
      </c>
      <c r="J984" s="219">
        <f t="shared" si="251"/>
        <v>0</v>
      </c>
      <c r="K984" s="21"/>
      <c r="L984" s="40"/>
    </row>
    <row r="985" spans="1:12" ht="19.5" hidden="1" customHeight="1" outlineLevel="1" x14ac:dyDescent="0.25">
      <c r="A985" s="132"/>
      <c r="B985" s="113"/>
      <c r="C985" s="108" t="s">
        <v>20</v>
      </c>
      <c r="D985" s="26"/>
      <c r="E985" s="26"/>
      <c r="F985" s="26"/>
      <c r="G985" s="218">
        <f>SUMIFS('III. Išlaidos'!$N:$N,'III. Išlaidos'!$B:$B,$B$978,'III. Išlaidos'!$C:$C,C985,'III. Išlaidos'!$F:$F,"sąskaita")</f>
        <v>0</v>
      </c>
      <c r="H985" s="219">
        <f t="shared" si="249"/>
        <v>0</v>
      </c>
      <c r="I985" s="219">
        <f>D985-H985</f>
        <v>0</v>
      </c>
      <c r="J985" s="219">
        <f t="shared" si="251"/>
        <v>0</v>
      </c>
      <c r="K985" s="21"/>
      <c r="L985" s="40"/>
    </row>
    <row r="986" spans="1:12" ht="19.5" hidden="1" customHeight="1" outlineLevel="1" x14ac:dyDescent="0.25">
      <c r="A986" s="132"/>
      <c r="B986" s="113"/>
      <c r="C986" s="108" t="s">
        <v>21</v>
      </c>
      <c r="D986" s="26"/>
      <c r="E986" s="26"/>
      <c r="F986" s="26"/>
      <c r="G986" s="218">
        <f>SUMIFS('III. Išlaidos'!$N:$N,'III. Išlaidos'!$B:$B,$B$978,'III. Išlaidos'!$C:$C,C986,'III. Išlaidos'!$F:$F,"sąskaita")</f>
        <v>0</v>
      </c>
      <c r="H986" s="219">
        <f t="shared" si="249"/>
        <v>0</v>
      </c>
      <c r="I986" s="219">
        <f t="shared" si="250"/>
        <v>0</v>
      </c>
      <c r="J986" s="219">
        <f t="shared" si="251"/>
        <v>0</v>
      </c>
      <c r="K986" s="21"/>
      <c r="L986" s="40"/>
    </row>
    <row r="987" spans="1:12" ht="19.5" hidden="1" customHeight="1" outlineLevel="1" x14ac:dyDescent="0.25">
      <c r="A987" s="132"/>
      <c r="B987" s="113"/>
      <c r="C987" s="108" t="s">
        <v>22</v>
      </c>
      <c r="D987" s="26"/>
      <c r="E987" s="26"/>
      <c r="F987" s="26"/>
      <c r="G987" s="218">
        <f>SUMIFS('III. Išlaidos'!$N:$N,'III. Išlaidos'!$B:$B,$B$978,'III. Išlaidos'!$C:$C,C987,'III. Išlaidos'!$F:$F,"sąskaita")</f>
        <v>0</v>
      </c>
      <c r="H987" s="219">
        <f t="shared" si="246"/>
        <v>0</v>
      </c>
      <c r="I987" s="219">
        <f t="shared" si="247"/>
        <v>0</v>
      </c>
      <c r="J987" s="219">
        <f t="shared" si="248"/>
        <v>0</v>
      </c>
      <c r="K987" s="21"/>
      <c r="L987" s="40"/>
    </row>
    <row r="988" spans="1:12" ht="19.5" hidden="1" customHeight="1" outlineLevel="1" x14ac:dyDescent="0.25">
      <c r="A988" s="132"/>
      <c r="B988" s="113"/>
      <c r="C988" s="108" t="s">
        <v>23</v>
      </c>
      <c r="D988" s="26"/>
      <c r="E988" s="26"/>
      <c r="F988" s="26"/>
      <c r="G988" s="218">
        <f>SUMIFS('III. Išlaidos'!$N:$N,'III. Išlaidos'!$B:$B,$B$978,'III. Išlaidos'!$C:$C,C988,'III. Išlaidos'!$F:$F,"sąskaita")</f>
        <v>0</v>
      </c>
      <c r="H988" s="219">
        <f t="shared" si="246"/>
        <v>0</v>
      </c>
      <c r="I988" s="220">
        <f t="shared" si="247"/>
        <v>0</v>
      </c>
      <c r="J988" s="220">
        <f t="shared" si="248"/>
        <v>0</v>
      </c>
      <c r="K988" s="21"/>
      <c r="L988" s="40"/>
    </row>
    <row r="989" spans="1:12" ht="19.5" hidden="1" customHeight="1" outlineLevel="1" x14ac:dyDescent="0.25">
      <c r="A989" s="132"/>
      <c r="B989" s="113"/>
      <c r="C989" s="108" t="s">
        <v>24</v>
      </c>
      <c r="D989" s="26"/>
      <c r="E989" s="26"/>
      <c r="F989" s="26"/>
      <c r="G989" s="218">
        <f>SUMIFS('III. Išlaidos'!$N:$N,'III. Išlaidos'!$B:$B,$B$978,'III. Išlaidos'!$C:$C,C989,'III. Išlaidos'!$F:$F,"sąskaita")</f>
        <v>0</v>
      </c>
      <c r="H989" s="219">
        <f t="shared" si="246"/>
        <v>0</v>
      </c>
      <c r="I989" s="220">
        <f t="shared" si="247"/>
        <v>0</v>
      </c>
      <c r="J989" s="220">
        <f t="shared" si="248"/>
        <v>0</v>
      </c>
      <c r="K989" s="21"/>
      <c r="L989" s="40"/>
    </row>
    <row r="990" spans="1:12" ht="19.5" hidden="1" customHeight="1" outlineLevel="1" x14ac:dyDescent="0.25">
      <c r="A990" s="132"/>
      <c r="B990" s="113"/>
      <c r="C990" s="108" t="s">
        <v>25</v>
      </c>
      <c r="D990" s="26"/>
      <c r="E990" s="26"/>
      <c r="F990" s="26"/>
      <c r="G990" s="218">
        <f>SUMIFS('III. Išlaidos'!$N:$N,'III. Išlaidos'!$B:$B,$B$978,'III. Išlaidos'!$C:$C,C990,'III. Išlaidos'!$F:$F,"sąskaita")</f>
        <v>0</v>
      </c>
      <c r="H990" s="219">
        <f t="shared" si="246"/>
        <v>0</v>
      </c>
      <c r="I990" s="220">
        <f t="shared" si="247"/>
        <v>0</v>
      </c>
      <c r="J990" s="220">
        <f t="shared" si="248"/>
        <v>0</v>
      </c>
      <c r="K990" s="21"/>
      <c r="L990" s="40"/>
    </row>
    <row r="991" spans="1:12" ht="19.5" hidden="1" customHeight="1" outlineLevel="1" x14ac:dyDescent="0.25">
      <c r="A991" s="132"/>
      <c r="B991" s="113"/>
      <c r="C991" s="108" t="s">
        <v>26</v>
      </c>
      <c r="D991" s="26"/>
      <c r="E991" s="26"/>
      <c r="F991" s="26"/>
      <c r="G991" s="218">
        <f>SUMIFS('III. Išlaidos'!$N:$N,'III. Išlaidos'!$B:$B,$B$978,'III. Išlaidos'!$C:$C,C991,'III. Išlaidos'!$F:$F,"sąskaita")</f>
        <v>0</v>
      </c>
      <c r="H991" s="219">
        <f t="shared" si="246"/>
        <v>0</v>
      </c>
      <c r="I991" s="220">
        <f t="shared" si="247"/>
        <v>0</v>
      </c>
      <c r="J991" s="220">
        <f t="shared" si="248"/>
        <v>0</v>
      </c>
      <c r="K991" s="21"/>
      <c r="L991" s="40"/>
    </row>
    <row r="992" spans="1:12" ht="19.5" hidden="1" customHeight="1" outlineLevel="1" x14ac:dyDescent="0.25">
      <c r="A992" s="132"/>
      <c r="B992" s="113"/>
      <c r="C992" s="108" t="s">
        <v>27</v>
      </c>
      <c r="D992" s="26"/>
      <c r="E992" s="26"/>
      <c r="F992" s="26"/>
      <c r="G992" s="218">
        <f>SUMIFS('III. Išlaidos'!$N:$N,'III. Išlaidos'!$B:$B,$B$978,'III. Išlaidos'!$C:$C,C992,'III. Išlaidos'!$F:$F,"sąskaita")</f>
        <v>0</v>
      </c>
      <c r="H992" s="219">
        <f t="shared" si="246"/>
        <v>0</v>
      </c>
      <c r="I992" s="220">
        <f t="shared" si="247"/>
        <v>0</v>
      </c>
      <c r="J992" s="220">
        <f t="shared" si="248"/>
        <v>0</v>
      </c>
      <c r="K992" s="21"/>
      <c r="L992" s="40"/>
    </row>
    <row r="993" spans="1:12" ht="19.5" hidden="1" customHeight="1" outlineLevel="1" x14ac:dyDescent="0.25">
      <c r="A993" s="132"/>
      <c r="B993" s="114"/>
      <c r="C993" s="110" t="s">
        <v>28</v>
      </c>
      <c r="D993" s="36"/>
      <c r="E993" s="36"/>
      <c r="F993" s="36"/>
      <c r="G993" s="218">
        <f>SUMIFS('III. Išlaidos'!$N:$N,'III. Išlaidos'!$B:$B,$B$978,'III. Išlaidos'!$C:$C,C993,'III. Išlaidos'!$F:$F,"sąskaita")</f>
        <v>0</v>
      </c>
      <c r="H993" s="219">
        <f t="shared" si="246"/>
        <v>0</v>
      </c>
      <c r="I993" s="221">
        <f t="shared" si="247"/>
        <v>0</v>
      </c>
      <c r="J993" s="221">
        <f t="shared" si="248"/>
        <v>0</v>
      </c>
      <c r="K993" s="21"/>
      <c r="L993" s="40"/>
    </row>
    <row r="994" spans="1:12" ht="19.5" hidden="1" customHeight="1" outlineLevel="1" x14ac:dyDescent="0.25">
      <c r="A994" s="129" t="s">
        <v>240</v>
      </c>
      <c r="B994" s="130"/>
      <c r="C994" s="131"/>
      <c r="D994" s="7">
        <f>SUM(D978:D993)</f>
        <v>0</v>
      </c>
      <c r="E994" s="7">
        <f>SUM(E978:E993)</f>
        <v>0</v>
      </c>
      <c r="F994" s="7">
        <f>SUM(F978:F993)</f>
        <v>0</v>
      </c>
      <c r="G994" s="225">
        <f>SUM(G978:G993)</f>
        <v>0</v>
      </c>
      <c r="H994" s="225">
        <f>SUM(H978:H993)</f>
        <v>0</v>
      </c>
      <c r="I994" s="225">
        <f t="shared" ref="I994:J994" si="252">SUM(I978:I993)</f>
        <v>0</v>
      </c>
      <c r="J994" s="225">
        <f t="shared" si="252"/>
        <v>0</v>
      </c>
      <c r="K994" s="8"/>
      <c r="L994" s="8"/>
    </row>
    <row r="995" spans="1:12" ht="19.5" hidden="1" customHeight="1" outlineLevel="1" x14ac:dyDescent="0.25">
      <c r="A995" s="132">
        <v>59</v>
      </c>
      <c r="B995" s="112" t="str">
        <f>IF('I. Priedangų sąrašas'!B63="","",'I. Priedangų sąrašas'!B63)</f>
        <v/>
      </c>
      <c r="C995" s="106" t="s">
        <v>0</v>
      </c>
      <c r="D995" s="32"/>
      <c r="E995" s="32"/>
      <c r="F995" s="30"/>
      <c r="G995" s="218">
        <f>SUMIFS('III. Išlaidos'!$N:$N,'III. Išlaidos'!$B:$B,$B$995,'III. Išlaidos'!$C:$C,C995,'III. Išlaidos'!$F:$F,"sąskaita")</f>
        <v>0</v>
      </c>
      <c r="H995" s="219">
        <f t="shared" ref="H995:H1010" si="253">F995+G995</f>
        <v>0</v>
      </c>
      <c r="I995" s="219">
        <f>D995-H995</f>
        <v>0</v>
      </c>
      <c r="J995" s="219">
        <f>E995-H995</f>
        <v>0</v>
      </c>
      <c r="K995" s="21"/>
      <c r="L995" s="40"/>
    </row>
    <row r="996" spans="1:12" ht="19.5" hidden="1" customHeight="1" outlineLevel="1" x14ac:dyDescent="0.25">
      <c r="A996" s="132"/>
      <c r="B996" s="113" t="str">
        <f>IF('I. Priedangų sąrašas'!C63="","",'I. Priedangų sąrašas'!C63)</f>
        <v/>
      </c>
      <c r="C996" s="108" t="s">
        <v>5</v>
      </c>
      <c r="D996" s="26"/>
      <c r="E996" s="26"/>
      <c r="F996" s="26"/>
      <c r="G996" s="218">
        <f>SUMIFS('III. Išlaidos'!$N:$N,'III. Išlaidos'!$B:$B,$B$995,'III. Išlaidos'!$C:$C,C996,'III. Išlaidos'!$F:$F,"sąskaita")</f>
        <v>0</v>
      </c>
      <c r="H996" s="219">
        <f t="shared" si="253"/>
        <v>0</v>
      </c>
      <c r="I996" s="220">
        <f t="shared" ref="I996:I1010" si="254">D996-H996</f>
        <v>0</v>
      </c>
      <c r="J996" s="220">
        <f t="shared" ref="J996:J1010" si="255">E996-H996</f>
        <v>0</v>
      </c>
      <c r="K996" s="21"/>
      <c r="L996" s="40"/>
    </row>
    <row r="997" spans="1:12" ht="19.5" hidden="1" customHeight="1" outlineLevel="1" x14ac:dyDescent="0.25">
      <c r="A997" s="132"/>
      <c r="B997" s="113"/>
      <c r="C997" s="108" t="s">
        <v>10</v>
      </c>
      <c r="D997" s="26"/>
      <c r="E997" s="26"/>
      <c r="F997" s="26"/>
      <c r="G997" s="218">
        <f>SUMIFS('III. Išlaidos'!$N:$N,'III. Išlaidos'!$B:$B,$B$995,'III. Išlaidos'!$C:$C,C997,'III. Išlaidos'!$F:$F,"sąskaita")</f>
        <v>0</v>
      </c>
      <c r="H997" s="219">
        <f t="shared" ref="H997:H1003" si="256">F997+G997</f>
        <v>0</v>
      </c>
      <c r="I997" s="220">
        <f t="shared" ref="I997:I1003" si="257">D997-H997</f>
        <v>0</v>
      </c>
      <c r="J997" s="220">
        <f t="shared" ref="J997:J1003" si="258">E997-H997</f>
        <v>0</v>
      </c>
      <c r="K997" s="21"/>
      <c r="L997" s="40"/>
    </row>
    <row r="998" spans="1:12" ht="19.5" hidden="1" customHeight="1" outlineLevel="1" x14ac:dyDescent="0.25">
      <c r="A998" s="132"/>
      <c r="B998" s="113"/>
      <c r="C998" s="108" t="s">
        <v>13</v>
      </c>
      <c r="D998" s="26"/>
      <c r="E998" s="26"/>
      <c r="F998" s="26"/>
      <c r="G998" s="218">
        <f>SUMIFS('III. Išlaidos'!$N:$N,'III. Išlaidos'!$B:$B,$B$995,'III. Išlaidos'!$C:$C,C998,'III. Išlaidos'!$F:$F,"sąskaita")</f>
        <v>0</v>
      </c>
      <c r="H998" s="219">
        <f t="shared" si="256"/>
        <v>0</v>
      </c>
      <c r="I998" s="219">
        <f t="shared" si="257"/>
        <v>0</v>
      </c>
      <c r="J998" s="219">
        <f t="shared" si="258"/>
        <v>0</v>
      </c>
      <c r="K998" s="21"/>
      <c r="L998" s="40"/>
    </row>
    <row r="999" spans="1:12" ht="19.5" hidden="1" customHeight="1" outlineLevel="1" x14ac:dyDescent="0.25">
      <c r="A999" s="132"/>
      <c r="B999" s="113"/>
      <c r="C999" s="108" t="s">
        <v>16</v>
      </c>
      <c r="D999" s="26"/>
      <c r="E999" s="26"/>
      <c r="F999" s="26"/>
      <c r="G999" s="218">
        <f>SUMIFS('III. Išlaidos'!$N:$N,'III. Išlaidos'!$B:$B,$B$995,'III. Išlaidos'!$C:$C,C999,'III. Išlaidos'!$F:$F,"sąskaita")</f>
        <v>0</v>
      </c>
      <c r="H999" s="219">
        <f t="shared" si="256"/>
        <v>0</v>
      </c>
      <c r="I999" s="219">
        <f t="shared" si="257"/>
        <v>0</v>
      </c>
      <c r="J999" s="219">
        <f t="shared" si="258"/>
        <v>0</v>
      </c>
      <c r="K999" s="21"/>
      <c r="L999" s="40"/>
    </row>
    <row r="1000" spans="1:12" ht="19.5" hidden="1" customHeight="1" outlineLevel="1" x14ac:dyDescent="0.25">
      <c r="A1000" s="132"/>
      <c r="B1000" s="113"/>
      <c r="C1000" s="108" t="s">
        <v>18</v>
      </c>
      <c r="D1000" s="26"/>
      <c r="E1000" s="26"/>
      <c r="F1000" s="26"/>
      <c r="G1000" s="218">
        <f>SUMIFS('III. Išlaidos'!$N:$N,'III. Išlaidos'!$B:$B,$B$995,'III. Išlaidos'!$C:$C,C1000,'III. Išlaidos'!$F:$F,"sąskaita")</f>
        <v>0</v>
      </c>
      <c r="H1000" s="219">
        <f t="shared" si="256"/>
        <v>0</v>
      </c>
      <c r="I1000" s="219">
        <f t="shared" si="257"/>
        <v>0</v>
      </c>
      <c r="J1000" s="219">
        <f t="shared" si="258"/>
        <v>0</v>
      </c>
      <c r="K1000" s="21"/>
      <c r="L1000" s="40"/>
    </row>
    <row r="1001" spans="1:12" ht="19.5" hidden="1" customHeight="1" outlineLevel="1" x14ac:dyDescent="0.25">
      <c r="A1001" s="132"/>
      <c r="B1001" s="113"/>
      <c r="C1001" s="108" t="s">
        <v>19</v>
      </c>
      <c r="D1001" s="26"/>
      <c r="E1001" s="26"/>
      <c r="F1001" s="26"/>
      <c r="G1001" s="218">
        <f>SUMIFS('III. Išlaidos'!$N:$N,'III. Išlaidos'!$B:$B,$B$995,'III. Išlaidos'!$C:$C,C1001,'III. Išlaidos'!$F:$F,"sąskaita")</f>
        <v>0</v>
      </c>
      <c r="H1001" s="219">
        <f t="shared" si="256"/>
        <v>0</v>
      </c>
      <c r="I1001" s="219">
        <f t="shared" si="257"/>
        <v>0</v>
      </c>
      <c r="J1001" s="219">
        <f t="shared" si="258"/>
        <v>0</v>
      </c>
      <c r="K1001" s="21"/>
      <c r="L1001" s="40"/>
    </row>
    <row r="1002" spans="1:12" ht="19.5" hidden="1" customHeight="1" outlineLevel="1" x14ac:dyDescent="0.25">
      <c r="A1002" s="132"/>
      <c r="B1002" s="113"/>
      <c r="C1002" s="108" t="s">
        <v>20</v>
      </c>
      <c r="D1002" s="26"/>
      <c r="E1002" s="26"/>
      <c r="F1002" s="26"/>
      <c r="G1002" s="218">
        <f>SUMIFS('III. Išlaidos'!$N:$N,'III. Išlaidos'!$B:$B,$B$995,'III. Išlaidos'!$C:$C,C1002,'III. Išlaidos'!$F:$F,"sąskaita")</f>
        <v>0</v>
      </c>
      <c r="H1002" s="219">
        <f t="shared" si="256"/>
        <v>0</v>
      </c>
      <c r="I1002" s="219">
        <f>D1002-H1002</f>
        <v>0</v>
      </c>
      <c r="J1002" s="219">
        <f t="shared" si="258"/>
        <v>0</v>
      </c>
      <c r="K1002" s="21"/>
      <c r="L1002" s="40"/>
    </row>
    <row r="1003" spans="1:12" ht="19.5" hidden="1" customHeight="1" outlineLevel="1" x14ac:dyDescent="0.25">
      <c r="A1003" s="132"/>
      <c r="B1003" s="113"/>
      <c r="C1003" s="108" t="s">
        <v>21</v>
      </c>
      <c r="D1003" s="26"/>
      <c r="E1003" s="26"/>
      <c r="F1003" s="26"/>
      <c r="G1003" s="218">
        <f>SUMIFS('III. Išlaidos'!$N:$N,'III. Išlaidos'!$B:$B,$B$995,'III. Išlaidos'!$C:$C,C1003,'III. Išlaidos'!$F:$F,"sąskaita")</f>
        <v>0</v>
      </c>
      <c r="H1003" s="219">
        <f t="shared" si="256"/>
        <v>0</v>
      </c>
      <c r="I1003" s="219">
        <f t="shared" si="257"/>
        <v>0</v>
      </c>
      <c r="J1003" s="219">
        <f t="shared" si="258"/>
        <v>0</v>
      </c>
      <c r="K1003" s="21"/>
      <c r="L1003" s="40"/>
    </row>
    <row r="1004" spans="1:12" ht="19.5" hidden="1" customHeight="1" outlineLevel="1" x14ac:dyDescent="0.25">
      <c r="A1004" s="132"/>
      <c r="B1004" s="113"/>
      <c r="C1004" s="108" t="s">
        <v>22</v>
      </c>
      <c r="D1004" s="26"/>
      <c r="E1004" s="26"/>
      <c r="F1004" s="26"/>
      <c r="G1004" s="218">
        <f>SUMIFS('III. Išlaidos'!$N:$N,'III. Išlaidos'!$B:$B,$B$995,'III. Išlaidos'!$C:$C,C1004,'III. Išlaidos'!$F:$F,"sąskaita")</f>
        <v>0</v>
      </c>
      <c r="H1004" s="219">
        <f t="shared" si="253"/>
        <v>0</v>
      </c>
      <c r="I1004" s="219">
        <f t="shared" si="254"/>
        <v>0</v>
      </c>
      <c r="J1004" s="219">
        <f t="shared" si="255"/>
        <v>0</v>
      </c>
      <c r="K1004" s="21"/>
      <c r="L1004" s="40"/>
    </row>
    <row r="1005" spans="1:12" ht="19.5" hidden="1" customHeight="1" outlineLevel="1" x14ac:dyDescent="0.25">
      <c r="A1005" s="132"/>
      <c r="B1005" s="113"/>
      <c r="C1005" s="108" t="s">
        <v>23</v>
      </c>
      <c r="D1005" s="26"/>
      <c r="E1005" s="26"/>
      <c r="F1005" s="26"/>
      <c r="G1005" s="218">
        <f>SUMIFS('III. Išlaidos'!$N:$N,'III. Išlaidos'!$B:$B,$B$995,'III. Išlaidos'!$C:$C,C1005,'III. Išlaidos'!$F:$F,"sąskaita")</f>
        <v>0</v>
      </c>
      <c r="H1005" s="219">
        <f t="shared" si="253"/>
        <v>0</v>
      </c>
      <c r="I1005" s="220">
        <f t="shared" si="254"/>
        <v>0</v>
      </c>
      <c r="J1005" s="220">
        <f t="shared" si="255"/>
        <v>0</v>
      </c>
      <c r="K1005" s="21"/>
      <c r="L1005" s="40"/>
    </row>
    <row r="1006" spans="1:12" ht="19.5" hidden="1" customHeight="1" outlineLevel="1" x14ac:dyDescent="0.25">
      <c r="A1006" s="132"/>
      <c r="B1006" s="113"/>
      <c r="C1006" s="108" t="s">
        <v>24</v>
      </c>
      <c r="D1006" s="26"/>
      <c r="E1006" s="26"/>
      <c r="F1006" s="26"/>
      <c r="G1006" s="218">
        <f>SUMIFS('III. Išlaidos'!$N:$N,'III. Išlaidos'!$B:$B,$B$995,'III. Išlaidos'!$C:$C,C1006,'III. Išlaidos'!$F:$F,"sąskaita")</f>
        <v>0</v>
      </c>
      <c r="H1006" s="219">
        <f t="shared" si="253"/>
        <v>0</v>
      </c>
      <c r="I1006" s="220">
        <f t="shared" si="254"/>
        <v>0</v>
      </c>
      <c r="J1006" s="220">
        <f t="shared" si="255"/>
        <v>0</v>
      </c>
      <c r="K1006" s="21"/>
      <c r="L1006" s="40"/>
    </row>
    <row r="1007" spans="1:12" ht="19.5" hidden="1" customHeight="1" outlineLevel="1" x14ac:dyDescent="0.25">
      <c r="A1007" s="132"/>
      <c r="B1007" s="113"/>
      <c r="C1007" s="108" t="s">
        <v>25</v>
      </c>
      <c r="D1007" s="26"/>
      <c r="E1007" s="26"/>
      <c r="F1007" s="26"/>
      <c r="G1007" s="218">
        <f>SUMIFS('III. Išlaidos'!$N:$N,'III. Išlaidos'!$B:$B,$B$995,'III. Išlaidos'!$C:$C,C1007,'III. Išlaidos'!$F:$F,"sąskaita")</f>
        <v>0</v>
      </c>
      <c r="H1007" s="219">
        <f t="shared" si="253"/>
        <v>0</v>
      </c>
      <c r="I1007" s="220">
        <f t="shared" si="254"/>
        <v>0</v>
      </c>
      <c r="J1007" s="220">
        <f t="shared" si="255"/>
        <v>0</v>
      </c>
      <c r="K1007" s="21"/>
      <c r="L1007" s="40"/>
    </row>
    <row r="1008" spans="1:12" ht="19.5" hidden="1" customHeight="1" outlineLevel="1" x14ac:dyDescent="0.25">
      <c r="A1008" s="132"/>
      <c r="B1008" s="113"/>
      <c r="C1008" s="108" t="s">
        <v>26</v>
      </c>
      <c r="D1008" s="26"/>
      <c r="E1008" s="26"/>
      <c r="F1008" s="26"/>
      <c r="G1008" s="218">
        <f>SUMIFS('III. Išlaidos'!$N:$N,'III. Išlaidos'!$B:$B,$B$995,'III. Išlaidos'!$C:$C,C1008,'III. Išlaidos'!$F:$F,"sąskaita")</f>
        <v>0</v>
      </c>
      <c r="H1008" s="219">
        <f t="shared" si="253"/>
        <v>0</v>
      </c>
      <c r="I1008" s="220">
        <f t="shared" si="254"/>
        <v>0</v>
      </c>
      <c r="J1008" s="220">
        <f t="shared" si="255"/>
        <v>0</v>
      </c>
      <c r="K1008" s="21"/>
      <c r="L1008" s="40"/>
    </row>
    <row r="1009" spans="1:12" ht="19.5" hidden="1" customHeight="1" outlineLevel="1" x14ac:dyDescent="0.25">
      <c r="A1009" s="132"/>
      <c r="B1009" s="113"/>
      <c r="C1009" s="108" t="s">
        <v>27</v>
      </c>
      <c r="D1009" s="26"/>
      <c r="E1009" s="26"/>
      <c r="F1009" s="26"/>
      <c r="G1009" s="218">
        <f>SUMIFS('III. Išlaidos'!$N:$N,'III. Išlaidos'!$B:$B,$B$995,'III. Išlaidos'!$C:$C,C1009,'III. Išlaidos'!$F:$F,"sąskaita")</f>
        <v>0</v>
      </c>
      <c r="H1009" s="219">
        <f t="shared" si="253"/>
        <v>0</v>
      </c>
      <c r="I1009" s="220">
        <f t="shared" si="254"/>
        <v>0</v>
      </c>
      <c r="J1009" s="220">
        <f t="shared" si="255"/>
        <v>0</v>
      </c>
      <c r="K1009" s="21"/>
      <c r="L1009" s="40"/>
    </row>
    <row r="1010" spans="1:12" ht="19.5" hidden="1" customHeight="1" outlineLevel="1" x14ac:dyDescent="0.25">
      <c r="A1010" s="132"/>
      <c r="B1010" s="114"/>
      <c r="C1010" s="110" t="s">
        <v>28</v>
      </c>
      <c r="D1010" s="36"/>
      <c r="E1010" s="36"/>
      <c r="F1010" s="36"/>
      <c r="G1010" s="218">
        <f>SUMIFS('III. Išlaidos'!$N:$N,'III. Išlaidos'!$B:$B,$B$995,'III. Išlaidos'!$C:$C,C1010,'III. Išlaidos'!$F:$F,"sąskaita")</f>
        <v>0</v>
      </c>
      <c r="H1010" s="219">
        <f t="shared" si="253"/>
        <v>0</v>
      </c>
      <c r="I1010" s="221">
        <f t="shared" si="254"/>
        <v>0</v>
      </c>
      <c r="J1010" s="221">
        <f t="shared" si="255"/>
        <v>0</v>
      </c>
      <c r="K1010" s="21"/>
      <c r="L1010" s="40"/>
    </row>
    <row r="1011" spans="1:12" ht="19.5" hidden="1" customHeight="1" outlineLevel="1" x14ac:dyDescent="0.25">
      <c r="A1011" s="129" t="s">
        <v>241</v>
      </c>
      <c r="B1011" s="130"/>
      <c r="C1011" s="131"/>
      <c r="D1011" s="7">
        <f>SUM(D995:D1010)</f>
        <v>0</v>
      </c>
      <c r="E1011" s="7">
        <f>SUM(E995:E1010)</f>
        <v>0</v>
      </c>
      <c r="F1011" s="7">
        <f>SUM(F995:F1010)</f>
        <v>0</v>
      </c>
      <c r="G1011" s="225">
        <f>SUM(G995:G1010)</f>
        <v>0</v>
      </c>
      <c r="H1011" s="225">
        <f>SUM(H995:H1010)</f>
        <v>0</v>
      </c>
      <c r="I1011" s="225">
        <f t="shared" ref="I1011:J1011" si="259">SUM(I995:I1010)</f>
        <v>0</v>
      </c>
      <c r="J1011" s="225">
        <f t="shared" si="259"/>
        <v>0</v>
      </c>
      <c r="K1011" s="8"/>
      <c r="L1011" s="8"/>
    </row>
    <row r="1012" spans="1:12" ht="19.5" hidden="1" customHeight="1" outlineLevel="1" x14ac:dyDescent="0.25">
      <c r="A1012" s="132">
        <v>60</v>
      </c>
      <c r="B1012" s="112" t="str">
        <f>IF('I. Priedangų sąrašas'!B64="","",'I. Priedangų sąrašas'!B64)</f>
        <v/>
      </c>
      <c r="C1012" s="106" t="s">
        <v>0</v>
      </c>
      <c r="D1012" s="32"/>
      <c r="E1012" s="32"/>
      <c r="F1012" s="30"/>
      <c r="G1012" s="218">
        <f>SUMIFS('III. Išlaidos'!$N:$N,'III. Išlaidos'!$B:$B,$B$1012,'III. Išlaidos'!$C:$C,C1012,'III. Išlaidos'!$F:$F,"sąskaita")</f>
        <v>0</v>
      </c>
      <c r="H1012" s="219">
        <f t="shared" ref="H1012:H1027" si="260">F1012+G1012</f>
        <v>0</v>
      </c>
      <c r="I1012" s="219">
        <f>D1012-H1012</f>
        <v>0</v>
      </c>
      <c r="J1012" s="219">
        <f>E1012-H1012</f>
        <v>0</v>
      </c>
      <c r="K1012" s="21"/>
      <c r="L1012" s="40"/>
    </row>
    <row r="1013" spans="1:12" ht="19.5" hidden="1" customHeight="1" outlineLevel="1" x14ac:dyDescent="0.25">
      <c r="A1013" s="132"/>
      <c r="B1013" s="113" t="str">
        <f>IF('I. Priedangų sąrašas'!C64="","",'I. Priedangų sąrašas'!C64)</f>
        <v/>
      </c>
      <c r="C1013" s="108" t="s">
        <v>5</v>
      </c>
      <c r="D1013" s="26"/>
      <c r="E1013" s="26"/>
      <c r="F1013" s="26"/>
      <c r="G1013" s="218">
        <f>SUMIFS('III. Išlaidos'!$N:$N,'III. Išlaidos'!$B:$B,$B$1012,'III. Išlaidos'!$C:$C,C1013,'III. Išlaidos'!$F:$F,"sąskaita")</f>
        <v>0</v>
      </c>
      <c r="H1013" s="219">
        <f t="shared" si="260"/>
        <v>0</v>
      </c>
      <c r="I1013" s="220">
        <f t="shared" ref="I1013:I1027" si="261">D1013-H1013</f>
        <v>0</v>
      </c>
      <c r="J1013" s="220">
        <f t="shared" ref="J1013:J1027" si="262">E1013-H1013</f>
        <v>0</v>
      </c>
      <c r="K1013" s="21"/>
      <c r="L1013" s="40"/>
    </row>
    <row r="1014" spans="1:12" ht="19.5" hidden="1" customHeight="1" outlineLevel="1" x14ac:dyDescent="0.25">
      <c r="A1014" s="132"/>
      <c r="B1014" s="113"/>
      <c r="C1014" s="108" t="s">
        <v>10</v>
      </c>
      <c r="D1014" s="26"/>
      <c r="E1014" s="26"/>
      <c r="F1014" s="26"/>
      <c r="G1014" s="218">
        <f>SUMIFS('III. Išlaidos'!$N:$N,'III. Išlaidos'!$B:$B,$B$1012,'III. Išlaidos'!$C:$C,C1014,'III. Išlaidos'!$F:$F,"sąskaita")</f>
        <v>0</v>
      </c>
      <c r="H1014" s="219">
        <f t="shared" si="260"/>
        <v>0</v>
      </c>
      <c r="I1014" s="220">
        <f t="shared" ref="I1014:I1020" si="263">D1014-H1014</f>
        <v>0</v>
      </c>
      <c r="J1014" s="220">
        <f t="shared" ref="J1014:J1020" si="264">E1014-H1014</f>
        <v>0</v>
      </c>
      <c r="K1014" s="21"/>
      <c r="L1014" s="40"/>
    </row>
    <row r="1015" spans="1:12" ht="19.5" hidden="1" customHeight="1" outlineLevel="1" x14ac:dyDescent="0.25">
      <c r="A1015" s="132"/>
      <c r="B1015" s="113"/>
      <c r="C1015" s="108" t="s">
        <v>13</v>
      </c>
      <c r="D1015" s="26"/>
      <c r="E1015" s="26"/>
      <c r="F1015" s="26"/>
      <c r="G1015" s="218">
        <f>SUMIFS('III. Išlaidos'!$N:$N,'III. Išlaidos'!$B:$B,$B$1012,'III. Išlaidos'!$C:$C,C1015,'III. Išlaidos'!$F:$F,"sąskaita")</f>
        <v>0</v>
      </c>
      <c r="H1015" s="219">
        <f t="shared" si="260"/>
        <v>0</v>
      </c>
      <c r="I1015" s="219">
        <f t="shared" si="263"/>
        <v>0</v>
      </c>
      <c r="J1015" s="219">
        <f t="shared" si="264"/>
        <v>0</v>
      </c>
      <c r="K1015" s="21"/>
      <c r="L1015" s="40"/>
    </row>
    <row r="1016" spans="1:12" ht="19.5" hidden="1" customHeight="1" outlineLevel="1" x14ac:dyDescent="0.25">
      <c r="A1016" s="132"/>
      <c r="B1016" s="113"/>
      <c r="C1016" s="108" t="s">
        <v>16</v>
      </c>
      <c r="D1016" s="26"/>
      <c r="E1016" s="26"/>
      <c r="F1016" s="26"/>
      <c r="G1016" s="218">
        <f>SUMIFS('III. Išlaidos'!$N:$N,'III. Išlaidos'!$B:$B,$B$1012,'III. Išlaidos'!$C:$C,C1016,'III. Išlaidos'!$F:$F,"sąskaita")</f>
        <v>0</v>
      </c>
      <c r="H1016" s="219">
        <f t="shared" si="260"/>
        <v>0</v>
      </c>
      <c r="I1016" s="219">
        <f t="shared" si="263"/>
        <v>0</v>
      </c>
      <c r="J1016" s="219">
        <f t="shared" si="264"/>
        <v>0</v>
      </c>
      <c r="K1016" s="21"/>
      <c r="L1016" s="40"/>
    </row>
    <row r="1017" spans="1:12" ht="19.5" hidden="1" customHeight="1" outlineLevel="1" x14ac:dyDescent="0.25">
      <c r="A1017" s="132"/>
      <c r="B1017" s="113"/>
      <c r="C1017" s="108" t="s">
        <v>18</v>
      </c>
      <c r="D1017" s="26"/>
      <c r="E1017" s="26"/>
      <c r="F1017" s="26"/>
      <c r="G1017" s="218">
        <f>SUMIFS('III. Išlaidos'!$N:$N,'III. Išlaidos'!$B:$B,$B$1012,'III. Išlaidos'!$C:$C,C1017,'III. Išlaidos'!$F:$F,"sąskaita")</f>
        <v>0</v>
      </c>
      <c r="H1017" s="219">
        <f t="shared" si="260"/>
        <v>0</v>
      </c>
      <c r="I1017" s="219">
        <f t="shared" si="263"/>
        <v>0</v>
      </c>
      <c r="J1017" s="219">
        <f t="shared" si="264"/>
        <v>0</v>
      </c>
      <c r="K1017" s="21"/>
      <c r="L1017" s="40"/>
    </row>
    <row r="1018" spans="1:12" ht="19.5" hidden="1" customHeight="1" outlineLevel="1" x14ac:dyDescent="0.25">
      <c r="A1018" s="132"/>
      <c r="B1018" s="113"/>
      <c r="C1018" s="108" t="s">
        <v>19</v>
      </c>
      <c r="D1018" s="26"/>
      <c r="E1018" s="26"/>
      <c r="F1018" s="26"/>
      <c r="G1018" s="218">
        <f>SUMIFS('III. Išlaidos'!$N:$N,'III. Išlaidos'!$B:$B,$B$1012,'III. Išlaidos'!$C:$C,C1018,'III. Išlaidos'!$F:$F,"sąskaita")</f>
        <v>0</v>
      </c>
      <c r="H1018" s="219">
        <f t="shared" si="260"/>
        <v>0</v>
      </c>
      <c r="I1018" s="219">
        <f t="shared" si="263"/>
        <v>0</v>
      </c>
      <c r="J1018" s="219">
        <f t="shared" si="264"/>
        <v>0</v>
      </c>
      <c r="K1018" s="21"/>
      <c r="L1018" s="40"/>
    </row>
    <row r="1019" spans="1:12" ht="19.5" hidden="1" customHeight="1" outlineLevel="1" x14ac:dyDescent="0.25">
      <c r="A1019" s="132"/>
      <c r="B1019" s="113"/>
      <c r="C1019" s="108" t="s">
        <v>20</v>
      </c>
      <c r="D1019" s="26"/>
      <c r="E1019" s="26"/>
      <c r="F1019" s="26"/>
      <c r="G1019" s="218">
        <f>SUMIFS('III. Išlaidos'!$N:$N,'III. Išlaidos'!$B:$B,$B$1012,'III. Išlaidos'!$C:$C,C1019,'III. Išlaidos'!$F:$F,"sąskaita")</f>
        <v>0</v>
      </c>
      <c r="H1019" s="219">
        <f t="shared" si="260"/>
        <v>0</v>
      </c>
      <c r="I1019" s="219">
        <f>D1019-H1019</f>
        <v>0</v>
      </c>
      <c r="J1019" s="219">
        <f t="shared" si="264"/>
        <v>0</v>
      </c>
      <c r="K1019" s="21"/>
      <c r="L1019" s="40"/>
    </row>
    <row r="1020" spans="1:12" ht="19.5" hidden="1" customHeight="1" outlineLevel="1" x14ac:dyDescent="0.25">
      <c r="A1020" s="132"/>
      <c r="B1020" s="113"/>
      <c r="C1020" s="108" t="s">
        <v>21</v>
      </c>
      <c r="D1020" s="26"/>
      <c r="E1020" s="26"/>
      <c r="F1020" s="26"/>
      <c r="G1020" s="218">
        <f>SUMIFS('III. Išlaidos'!$N:$N,'III. Išlaidos'!$B:$B,$B$1012,'III. Išlaidos'!$C:$C,C1020,'III. Išlaidos'!$F:$F,"sąskaita")</f>
        <v>0</v>
      </c>
      <c r="H1020" s="219">
        <f t="shared" si="260"/>
        <v>0</v>
      </c>
      <c r="I1020" s="219">
        <f t="shared" si="263"/>
        <v>0</v>
      </c>
      <c r="J1020" s="219">
        <f t="shared" si="264"/>
        <v>0</v>
      </c>
      <c r="K1020" s="21"/>
      <c r="L1020" s="40"/>
    </row>
    <row r="1021" spans="1:12" ht="19.5" hidden="1" customHeight="1" outlineLevel="1" x14ac:dyDescent="0.25">
      <c r="A1021" s="132"/>
      <c r="B1021" s="113"/>
      <c r="C1021" s="108" t="s">
        <v>22</v>
      </c>
      <c r="D1021" s="26"/>
      <c r="E1021" s="26"/>
      <c r="F1021" s="26"/>
      <c r="G1021" s="218">
        <f>SUMIFS('III. Išlaidos'!$N:$N,'III. Išlaidos'!$B:$B,$B$1012,'III. Išlaidos'!$C:$C,C1021,'III. Išlaidos'!$F:$F,"sąskaita")</f>
        <v>0</v>
      </c>
      <c r="H1021" s="219">
        <f t="shared" si="260"/>
        <v>0</v>
      </c>
      <c r="I1021" s="219">
        <f t="shared" si="261"/>
        <v>0</v>
      </c>
      <c r="J1021" s="219">
        <f t="shared" si="262"/>
        <v>0</v>
      </c>
      <c r="K1021" s="21"/>
      <c r="L1021" s="40"/>
    </row>
    <row r="1022" spans="1:12" ht="19.5" hidden="1" customHeight="1" outlineLevel="1" x14ac:dyDescent="0.25">
      <c r="A1022" s="132"/>
      <c r="B1022" s="113"/>
      <c r="C1022" s="108" t="s">
        <v>23</v>
      </c>
      <c r="D1022" s="26"/>
      <c r="E1022" s="26"/>
      <c r="F1022" s="26"/>
      <c r="G1022" s="218">
        <f>SUMIFS('III. Išlaidos'!$N:$N,'III. Išlaidos'!$B:$B,$B$1012,'III. Išlaidos'!$C:$C,C1022,'III. Išlaidos'!$F:$F,"sąskaita")</f>
        <v>0</v>
      </c>
      <c r="H1022" s="219">
        <f t="shared" si="260"/>
        <v>0</v>
      </c>
      <c r="I1022" s="220">
        <f t="shared" si="261"/>
        <v>0</v>
      </c>
      <c r="J1022" s="220">
        <f t="shared" si="262"/>
        <v>0</v>
      </c>
      <c r="K1022" s="21"/>
      <c r="L1022" s="40"/>
    </row>
    <row r="1023" spans="1:12" ht="19.5" hidden="1" customHeight="1" outlineLevel="1" x14ac:dyDescent="0.25">
      <c r="A1023" s="132"/>
      <c r="B1023" s="113"/>
      <c r="C1023" s="108" t="s">
        <v>24</v>
      </c>
      <c r="D1023" s="26"/>
      <c r="E1023" s="26"/>
      <c r="F1023" s="26"/>
      <c r="G1023" s="218">
        <f>SUMIFS('III. Išlaidos'!$N:$N,'III. Išlaidos'!$B:$B,$B$1012,'III. Išlaidos'!$C:$C,C1023,'III. Išlaidos'!$F:$F,"sąskaita")</f>
        <v>0</v>
      </c>
      <c r="H1023" s="219">
        <f t="shared" si="260"/>
        <v>0</v>
      </c>
      <c r="I1023" s="220">
        <f t="shared" si="261"/>
        <v>0</v>
      </c>
      <c r="J1023" s="220">
        <f t="shared" si="262"/>
        <v>0</v>
      </c>
      <c r="K1023" s="21"/>
      <c r="L1023" s="40"/>
    </row>
    <row r="1024" spans="1:12" ht="19.5" hidden="1" customHeight="1" outlineLevel="1" x14ac:dyDescent="0.25">
      <c r="A1024" s="132"/>
      <c r="B1024" s="113"/>
      <c r="C1024" s="108" t="s">
        <v>25</v>
      </c>
      <c r="D1024" s="26"/>
      <c r="E1024" s="26"/>
      <c r="F1024" s="26"/>
      <c r="G1024" s="218">
        <f>SUMIFS('III. Išlaidos'!$N:$N,'III. Išlaidos'!$B:$B,$B$1012,'III. Išlaidos'!$C:$C,C1024,'III. Išlaidos'!$F:$F,"sąskaita")</f>
        <v>0</v>
      </c>
      <c r="H1024" s="219">
        <f t="shared" si="260"/>
        <v>0</v>
      </c>
      <c r="I1024" s="220">
        <f t="shared" si="261"/>
        <v>0</v>
      </c>
      <c r="J1024" s="220">
        <f t="shared" si="262"/>
        <v>0</v>
      </c>
      <c r="K1024" s="21"/>
      <c r="L1024" s="40"/>
    </row>
    <row r="1025" spans="1:12" ht="19.5" hidden="1" customHeight="1" outlineLevel="1" x14ac:dyDescent="0.25">
      <c r="A1025" s="132"/>
      <c r="B1025" s="113"/>
      <c r="C1025" s="108" t="s">
        <v>26</v>
      </c>
      <c r="D1025" s="26"/>
      <c r="E1025" s="26"/>
      <c r="F1025" s="26"/>
      <c r="G1025" s="218">
        <f>SUMIFS('III. Išlaidos'!$N:$N,'III. Išlaidos'!$B:$B,$B$1012,'III. Išlaidos'!$C:$C,C1025,'III. Išlaidos'!$F:$F,"sąskaita")</f>
        <v>0</v>
      </c>
      <c r="H1025" s="219">
        <f t="shared" si="260"/>
        <v>0</v>
      </c>
      <c r="I1025" s="220">
        <f t="shared" si="261"/>
        <v>0</v>
      </c>
      <c r="J1025" s="220">
        <f t="shared" si="262"/>
        <v>0</v>
      </c>
      <c r="K1025" s="21"/>
      <c r="L1025" s="40"/>
    </row>
    <row r="1026" spans="1:12" ht="19.5" hidden="1" customHeight="1" outlineLevel="1" x14ac:dyDescent="0.25">
      <c r="A1026" s="132"/>
      <c r="B1026" s="113"/>
      <c r="C1026" s="108" t="s">
        <v>27</v>
      </c>
      <c r="D1026" s="26"/>
      <c r="E1026" s="26"/>
      <c r="F1026" s="26"/>
      <c r="G1026" s="218">
        <f>SUMIFS('III. Išlaidos'!$N:$N,'III. Išlaidos'!$B:$B,$B$1012,'III. Išlaidos'!$C:$C,C1026,'III. Išlaidos'!$F:$F,"sąskaita")</f>
        <v>0</v>
      </c>
      <c r="H1026" s="219">
        <f t="shared" si="260"/>
        <v>0</v>
      </c>
      <c r="I1026" s="220">
        <f t="shared" si="261"/>
        <v>0</v>
      </c>
      <c r="J1026" s="220">
        <f t="shared" si="262"/>
        <v>0</v>
      </c>
      <c r="K1026" s="21"/>
      <c r="L1026" s="40"/>
    </row>
    <row r="1027" spans="1:12" ht="15" hidden="1" customHeight="1" outlineLevel="1" x14ac:dyDescent="0.25">
      <c r="A1027" s="132"/>
      <c r="B1027" s="114"/>
      <c r="C1027" s="110" t="s">
        <v>28</v>
      </c>
      <c r="D1027" s="36"/>
      <c r="E1027" s="36"/>
      <c r="F1027" s="36"/>
      <c r="G1027" s="218">
        <f>SUMIFS('III. Išlaidos'!$N:$N,'III. Išlaidos'!$B:$B,$B$1012,'III. Išlaidos'!$C:$C,C1027,'III. Išlaidos'!$F:$F,"sąskaita")</f>
        <v>0</v>
      </c>
      <c r="H1027" s="219">
        <f t="shared" si="260"/>
        <v>0</v>
      </c>
      <c r="I1027" s="221">
        <f t="shared" si="261"/>
        <v>0</v>
      </c>
      <c r="J1027" s="221">
        <f t="shared" si="262"/>
        <v>0</v>
      </c>
      <c r="K1027" s="21"/>
      <c r="L1027" s="40"/>
    </row>
    <row r="1028" spans="1:12" ht="15" hidden="1" customHeight="1" outlineLevel="1" x14ac:dyDescent="0.25">
      <c r="A1028" s="129" t="s">
        <v>242</v>
      </c>
      <c r="B1028" s="130"/>
      <c r="C1028" s="131"/>
      <c r="D1028" s="7">
        <f>SUM(D1012:D1027)</f>
        <v>0</v>
      </c>
      <c r="E1028" s="7">
        <f>SUM(E1012:E1027)</f>
        <v>0</v>
      </c>
      <c r="F1028" s="7">
        <f>SUM(F1012:F1027)</f>
        <v>0</v>
      </c>
      <c r="G1028" s="225">
        <f>SUM(G1012:G1027)</f>
        <v>0</v>
      </c>
      <c r="H1028" s="225">
        <f>SUM(H1012:H1027)</f>
        <v>0</v>
      </c>
      <c r="I1028" s="225">
        <f t="shared" ref="I1028:J1028" si="265">SUM(I1012:I1027)</f>
        <v>0</v>
      </c>
      <c r="J1028" s="225">
        <f t="shared" si="265"/>
        <v>0</v>
      </c>
      <c r="K1028" s="8"/>
      <c r="L1028" s="8"/>
    </row>
    <row r="1029" spans="1:12" collapsed="1" x14ac:dyDescent="0.25"/>
  </sheetData>
  <sheetProtection algorithmName="SHA-512" hashValue="noAStc2aqZrvuc4em4LYcXICZL73giaZmX+7ZOYHODxoXLq4oGQoF5C5gHuCrcHZUpl8W0xnt9/peDBjm9lBYg==" saltValue="ZvdE0sO0VT2FJYJUtb3kxw==" spinCount="100000" sheet="1" formatRows="0" sort="0" autoFilter="0" pivotTables="0"/>
  <mergeCells count="127">
    <mergeCell ref="A144:C144"/>
    <mergeCell ref="A315:A330"/>
    <mergeCell ref="A280:C280"/>
    <mergeCell ref="A281:A296"/>
    <mergeCell ref="A297:C297"/>
    <mergeCell ref="A298:A313"/>
    <mergeCell ref="A314:C314"/>
    <mergeCell ref="A59:C59"/>
    <mergeCell ref="A535:C535"/>
    <mergeCell ref="A518:C518"/>
    <mergeCell ref="A519:A534"/>
    <mergeCell ref="A264:A279"/>
    <mergeCell ref="A161:C161"/>
    <mergeCell ref="A162:A177"/>
    <mergeCell ref="A178:C178"/>
    <mergeCell ref="A229:C229"/>
    <mergeCell ref="A60:A75"/>
    <mergeCell ref="A77:A92"/>
    <mergeCell ref="A76:C76"/>
    <mergeCell ref="A93:C93"/>
    <mergeCell ref="A348:C348"/>
    <mergeCell ref="A416:C416"/>
    <mergeCell ref="A365:C365"/>
    <mergeCell ref="A366:A381"/>
    <mergeCell ref="E6:J7"/>
    <mergeCell ref="A6:C6"/>
    <mergeCell ref="A7:C7"/>
    <mergeCell ref="A8:C8"/>
    <mergeCell ref="A94:A109"/>
    <mergeCell ref="A110:C110"/>
    <mergeCell ref="A111:A126"/>
    <mergeCell ref="A127:C127"/>
    <mergeCell ref="A128:A143"/>
    <mergeCell ref="A2:L2"/>
    <mergeCell ref="A3:L3"/>
    <mergeCell ref="A9:A24"/>
    <mergeCell ref="A26:A41"/>
    <mergeCell ref="A43:A58"/>
    <mergeCell ref="A25:C25"/>
    <mergeCell ref="A42:C42"/>
    <mergeCell ref="A1:L1"/>
    <mergeCell ref="A587:A602"/>
    <mergeCell ref="A196:A211"/>
    <mergeCell ref="A212:C212"/>
    <mergeCell ref="A230:A245"/>
    <mergeCell ref="A213:A228"/>
    <mergeCell ref="A331:C331"/>
    <mergeCell ref="A332:A347"/>
    <mergeCell ref="A145:A160"/>
    <mergeCell ref="A179:A194"/>
    <mergeCell ref="A195:C195"/>
    <mergeCell ref="A246:C246"/>
    <mergeCell ref="A247:A262"/>
    <mergeCell ref="A263:C263"/>
    <mergeCell ref="A536:A551"/>
    <mergeCell ref="A552:C552"/>
    <mergeCell ref="A553:A568"/>
    <mergeCell ref="A569:C569"/>
    <mergeCell ref="A570:A585"/>
    <mergeCell ref="A586:C586"/>
    <mergeCell ref="A502:A517"/>
    <mergeCell ref="A399:C399"/>
    <mergeCell ref="A349:A364"/>
    <mergeCell ref="A433:C433"/>
    <mergeCell ref="A434:A449"/>
    <mergeCell ref="A603:C603"/>
    <mergeCell ref="A484:C484"/>
    <mergeCell ref="A485:A500"/>
    <mergeCell ref="A501:C501"/>
    <mergeCell ref="A382:C382"/>
    <mergeCell ref="A383:A398"/>
    <mergeCell ref="A400:A415"/>
    <mergeCell ref="A417:A432"/>
    <mergeCell ref="A450:C450"/>
    <mergeCell ref="A451:A466"/>
    <mergeCell ref="A467:C467"/>
    <mergeCell ref="A468:A483"/>
    <mergeCell ref="A604:A619"/>
    <mergeCell ref="A620:C620"/>
    <mergeCell ref="A621:A636"/>
    <mergeCell ref="A637:C637"/>
    <mergeCell ref="A638:A653"/>
    <mergeCell ref="A654:C654"/>
    <mergeCell ref="A655:A670"/>
    <mergeCell ref="A671:C671"/>
    <mergeCell ref="A672:A687"/>
    <mergeCell ref="A688:C688"/>
    <mergeCell ref="A689:A704"/>
    <mergeCell ref="A705:C705"/>
    <mergeCell ref="A706:A721"/>
    <mergeCell ref="A722:C722"/>
    <mergeCell ref="A723:A738"/>
    <mergeCell ref="A739:C739"/>
    <mergeCell ref="A740:A755"/>
    <mergeCell ref="A756:C756"/>
    <mergeCell ref="A757:A772"/>
    <mergeCell ref="A773:C773"/>
    <mergeCell ref="A774:A789"/>
    <mergeCell ref="A790:C790"/>
    <mergeCell ref="A791:A806"/>
    <mergeCell ref="A807:C807"/>
    <mergeCell ref="A808:A823"/>
    <mergeCell ref="A824:C824"/>
    <mergeCell ref="A825:A840"/>
    <mergeCell ref="A841:C841"/>
    <mergeCell ref="A842:A857"/>
    <mergeCell ref="A858:C858"/>
    <mergeCell ref="A859:A874"/>
    <mergeCell ref="A875:C875"/>
    <mergeCell ref="A876:A891"/>
    <mergeCell ref="A892:C892"/>
    <mergeCell ref="A893:A908"/>
    <mergeCell ref="A978:A993"/>
    <mergeCell ref="A994:C994"/>
    <mergeCell ref="A995:A1010"/>
    <mergeCell ref="A1011:C1011"/>
    <mergeCell ref="A1012:A1027"/>
    <mergeCell ref="A1028:C1028"/>
    <mergeCell ref="A909:C909"/>
    <mergeCell ref="A910:A925"/>
    <mergeCell ref="A926:C926"/>
    <mergeCell ref="A927:A942"/>
    <mergeCell ref="A943:C943"/>
    <mergeCell ref="A944:A959"/>
    <mergeCell ref="A960:C960"/>
    <mergeCell ref="A961:A976"/>
    <mergeCell ref="A977:C977"/>
  </mergeCells>
  <conditionalFormatting sqref="E6:J7">
    <cfRule type="expression" dxfId="118" priority="103">
      <formula>$E$6&lt;&gt;""</formula>
    </cfRule>
  </conditionalFormatting>
  <conditionalFormatting sqref="I12:I18">
    <cfRule type="expression" dxfId="228" priority="107">
      <formula>I12&lt;0</formula>
    </cfRule>
  </conditionalFormatting>
  <conditionalFormatting sqref="I26:I41 I264:I279 I281:I296 I316:I330 I332:I347 I298:I313">
    <cfRule type="expression" dxfId="227" priority="150">
      <formula>I26&lt;0</formula>
    </cfRule>
  </conditionalFormatting>
  <conditionalFormatting sqref="I45:I51">
    <cfRule type="expression" dxfId="226" priority="109">
      <formula>I45&lt;0</formula>
    </cfRule>
  </conditionalFormatting>
  <conditionalFormatting sqref="I62:I68">
    <cfRule type="expression" dxfId="225" priority="111">
      <formula>I62&lt;0</formula>
    </cfRule>
  </conditionalFormatting>
  <conditionalFormatting sqref="I79:I85">
    <cfRule type="expression" dxfId="224" priority="113">
      <formula>I79&lt;0</formula>
    </cfRule>
  </conditionalFormatting>
  <conditionalFormatting sqref="I97:I103">
    <cfRule type="expression" dxfId="223" priority="101">
      <formula>I97&lt;0</formula>
    </cfRule>
  </conditionalFormatting>
  <conditionalFormatting sqref="I114:I120">
    <cfRule type="expression" dxfId="222" priority="99">
      <formula>I114&lt;0</formula>
    </cfRule>
  </conditionalFormatting>
  <conditionalFormatting sqref="I131:I137">
    <cfRule type="expression" dxfId="221" priority="97">
      <formula>I131&lt;0</formula>
    </cfRule>
  </conditionalFormatting>
  <conditionalFormatting sqref="I148:I154">
    <cfRule type="expression" dxfId="220" priority="95">
      <formula>I148&lt;0</formula>
    </cfRule>
  </conditionalFormatting>
  <conditionalFormatting sqref="I165:I171">
    <cfRule type="expression" dxfId="219" priority="93">
      <formula>I165&lt;0</formula>
    </cfRule>
  </conditionalFormatting>
  <conditionalFormatting sqref="I182:I188">
    <cfRule type="expression" dxfId="218" priority="91">
      <formula>I182&lt;0</formula>
    </cfRule>
  </conditionalFormatting>
  <conditionalFormatting sqref="I199:I205">
    <cfRule type="expression" dxfId="217" priority="89">
      <formula>I199&lt;0</formula>
    </cfRule>
  </conditionalFormatting>
  <conditionalFormatting sqref="I216:I222">
    <cfRule type="expression" dxfId="216" priority="87">
      <formula>I216&lt;0</formula>
    </cfRule>
  </conditionalFormatting>
  <conditionalFormatting sqref="I233:I239">
    <cfRule type="expression" dxfId="215" priority="85">
      <formula>I233&lt;0</formula>
    </cfRule>
  </conditionalFormatting>
  <conditionalFormatting sqref="I250:I256">
    <cfRule type="expression" dxfId="214" priority="83">
      <formula>I250&lt;0</formula>
    </cfRule>
  </conditionalFormatting>
  <conditionalFormatting sqref="I352:I358">
    <cfRule type="expression" dxfId="213" priority="1">
      <formula>I352&lt;0</formula>
    </cfRule>
  </conditionalFormatting>
  <conditionalFormatting sqref="I369:I375">
    <cfRule type="expression" dxfId="212" priority="5">
      <formula>I369&lt;0</formula>
    </cfRule>
  </conditionalFormatting>
  <conditionalFormatting sqref="I386:I392">
    <cfRule type="expression" dxfId="211" priority="7">
      <formula>I386&lt;0</formula>
    </cfRule>
  </conditionalFormatting>
  <conditionalFormatting sqref="I403:I409">
    <cfRule type="expression" dxfId="210" priority="9">
      <formula>I403&lt;0</formula>
    </cfRule>
  </conditionalFormatting>
  <conditionalFormatting sqref="I420:I426">
    <cfRule type="expression" dxfId="209" priority="11">
      <formula>I420&lt;0</formula>
    </cfRule>
  </conditionalFormatting>
  <conditionalFormatting sqref="I437:I443">
    <cfRule type="expression" dxfId="208" priority="13">
      <formula>I437&lt;0</formula>
    </cfRule>
  </conditionalFormatting>
  <conditionalFormatting sqref="I454:I460">
    <cfRule type="expression" dxfId="207" priority="15">
      <formula>I454&lt;0</formula>
    </cfRule>
  </conditionalFormatting>
  <conditionalFormatting sqref="I471:I477">
    <cfRule type="expression" dxfId="206" priority="17">
      <formula>I471&lt;0</formula>
    </cfRule>
  </conditionalFormatting>
  <conditionalFormatting sqref="I488:I494">
    <cfRule type="expression" dxfId="205" priority="19">
      <formula>I488&lt;0</formula>
    </cfRule>
  </conditionalFormatting>
  <conditionalFormatting sqref="I505:I511">
    <cfRule type="expression" dxfId="204" priority="21">
      <formula>I505&lt;0</formula>
    </cfRule>
  </conditionalFormatting>
  <conditionalFormatting sqref="I522:I528">
    <cfRule type="expression" dxfId="203" priority="23">
      <formula>I522&lt;0</formula>
    </cfRule>
  </conditionalFormatting>
  <conditionalFormatting sqref="I539:I545">
    <cfRule type="expression" dxfId="202" priority="25">
      <formula>I539&lt;0</formula>
    </cfRule>
  </conditionalFormatting>
  <conditionalFormatting sqref="I556:I562">
    <cfRule type="expression" dxfId="201" priority="27">
      <formula>I556&lt;0</formula>
    </cfRule>
  </conditionalFormatting>
  <conditionalFormatting sqref="I573:I579">
    <cfRule type="expression" dxfId="200" priority="29">
      <formula>I573&lt;0</formula>
    </cfRule>
  </conditionalFormatting>
  <conditionalFormatting sqref="I590:I596">
    <cfRule type="expression" dxfId="199" priority="31">
      <formula>I590&lt;0</formula>
    </cfRule>
  </conditionalFormatting>
  <conditionalFormatting sqref="I607:I613">
    <cfRule type="expression" dxfId="198" priority="33">
      <formula>I607&lt;0</formula>
    </cfRule>
  </conditionalFormatting>
  <conditionalFormatting sqref="I624:I630">
    <cfRule type="expression" dxfId="197" priority="35">
      <formula>I624&lt;0</formula>
    </cfRule>
  </conditionalFormatting>
  <conditionalFormatting sqref="I641:I647">
    <cfRule type="expression" dxfId="196" priority="37">
      <formula>I641&lt;0</formula>
    </cfRule>
  </conditionalFormatting>
  <conditionalFormatting sqref="I658:I664">
    <cfRule type="expression" dxfId="195" priority="39">
      <formula>I658&lt;0</formula>
    </cfRule>
  </conditionalFormatting>
  <conditionalFormatting sqref="I675:I681">
    <cfRule type="expression" dxfId="194" priority="41">
      <formula>I675&lt;0</formula>
    </cfRule>
  </conditionalFormatting>
  <conditionalFormatting sqref="I692:I698">
    <cfRule type="expression" dxfId="193" priority="43">
      <formula>I692&lt;0</formula>
    </cfRule>
  </conditionalFormatting>
  <conditionalFormatting sqref="I709:I715">
    <cfRule type="expression" dxfId="192" priority="45">
      <formula>I709&lt;0</formula>
    </cfRule>
  </conditionalFormatting>
  <conditionalFormatting sqref="I726:I732">
    <cfRule type="expression" dxfId="191" priority="47">
      <formula>I726&lt;0</formula>
    </cfRule>
  </conditionalFormatting>
  <conditionalFormatting sqref="I743:I749">
    <cfRule type="expression" dxfId="190" priority="49">
      <formula>I743&lt;0</formula>
    </cfRule>
  </conditionalFormatting>
  <conditionalFormatting sqref="I760:I766">
    <cfRule type="expression" dxfId="189" priority="51">
      <formula>I760&lt;0</formula>
    </cfRule>
  </conditionalFormatting>
  <conditionalFormatting sqref="I777:I783">
    <cfRule type="expression" dxfId="188" priority="53">
      <formula>I777&lt;0</formula>
    </cfRule>
  </conditionalFormatting>
  <conditionalFormatting sqref="I794:I800">
    <cfRule type="expression" dxfId="187" priority="55">
      <formula>I794&lt;0</formula>
    </cfRule>
  </conditionalFormatting>
  <conditionalFormatting sqref="I811:I817">
    <cfRule type="expression" dxfId="186" priority="57">
      <formula>I811&lt;0</formula>
    </cfRule>
  </conditionalFormatting>
  <conditionalFormatting sqref="I828:I834">
    <cfRule type="expression" dxfId="185" priority="59">
      <formula>I828&lt;0</formula>
    </cfRule>
  </conditionalFormatting>
  <conditionalFormatting sqref="I845:I851">
    <cfRule type="expression" dxfId="184" priority="61">
      <formula>I845&lt;0</formula>
    </cfRule>
  </conditionalFormatting>
  <conditionalFormatting sqref="I862:I868">
    <cfRule type="expression" dxfId="183" priority="63">
      <formula>I862&lt;0</formula>
    </cfRule>
  </conditionalFormatting>
  <conditionalFormatting sqref="I879:I885">
    <cfRule type="expression" dxfId="182" priority="65">
      <formula>I879&lt;0</formula>
    </cfRule>
  </conditionalFormatting>
  <conditionalFormatting sqref="I896:I902">
    <cfRule type="expression" dxfId="181" priority="67">
      <formula>I896&lt;0</formula>
    </cfRule>
  </conditionalFormatting>
  <conditionalFormatting sqref="I913:I919">
    <cfRule type="expression" dxfId="180" priority="69">
      <formula>I913&lt;0</formula>
    </cfRule>
  </conditionalFormatting>
  <conditionalFormatting sqref="I930:I936">
    <cfRule type="expression" dxfId="179" priority="71">
      <formula>I930&lt;0</formula>
    </cfRule>
  </conditionalFormatting>
  <conditionalFormatting sqref="I947:I953">
    <cfRule type="expression" dxfId="178" priority="73">
      <formula>I947&lt;0</formula>
    </cfRule>
  </conditionalFormatting>
  <conditionalFormatting sqref="I964:I970">
    <cfRule type="expression" dxfId="177" priority="75">
      <formula>I964&lt;0</formula>
    </cfRule>
  </conditionalFormatting>
  <conditionalFormatting sqref="I981:I987">
    <cfRule type="expression" dxfId="176" priority="77">
      <formula>I981&lt;0</formula>
    </cfRule>
  </conditionalFormatting>
  <conditionalFormatting sqref="I998:I1004">
    <cfRule type="expression" dxfId="175" priority="79">
      <formula>I998&lt;0</formula>
    </cfRule>
  </conditionalFormatting>
  <conditionalFormatting sqref="I1015:I1021">
    <cfRule type="expression" dxfId="174" priority="81">
      <formula>I1015&lt;0</formula>
    </cfRule>
  </conditionalFormatting>
  <conditionalFormatting sqref="J9:J11 J19:J24">
    <cfRule type="expression" dxfId="173" priority="145">
      <formula>J9&lt;-1</formula>
    </cfRule>
  </conditionalFormatting>
  <conditionalFormatting sqref="J43:J44 J52:J58">
    <cfRule type="expression" dxfId="172" priority="140">
      <formula>J43&lt;-1</formula>
    </cfRule>
  </conditionalFormatting>
  <conditionalFormatting sqref="J60:J61 J69:J75">
    <cfRule type="expression" dxfId="171" priority="139">
      <formula>J60&lt;-1</formula>
    </cfRule>
  </conditionalFormatting>
  <conditionalFormatting sqref="J77:J78 J86:J92">
    <cfRule type="expression" dxfId="170" priority="138">
      <formula>J77&lt;-1</formula>
    </cfRule>
  </conditionalFormatting>
  <conditionalFormatting sqref="J94:J96 J104:J109">
    <cfRule type="expression" dxfId="169" priority="102">
      <formula>J94&lt;-1</formula>
    </cfRule>
  </conditionalFormatting>
  <conditionalFormatting sqref="J111:J113 J121:J126">
    <cfRule type="expression" dxfId="168" priority="100">
      <formula>J111&lt;-1</formula>
    </cfRule>
  </conditionalFormatting>
  <conditionalFormatting sqref="J128:J130 J138:J143">
    <cfRule type="expression" dxfId="167" priority="98">
      <formula>J128&lt;-1</formula>
    </cfRule>
  </conditionalFormatting>
  <conditionalFormatting sqref="J145:J147 J155:J160">
    <cfRule type="expression" dxfId="166" priority="96">
      <formula>J145&lt;-1</formula>
    </cfRule>
  </conditionalFormatting>
  <conditionalFormatting sqref="J162:J164 J172:J177">
    <cfRule type="expression" dxfId="165" priority="94">
      <formula>J162&lt;-1</formula>
    </cfRule>
  </conditionalFormatting>
  <conditionalFormatting sqref="J179:J181 J189:J194">
    <cfRule type="expression" dxfId="164" priority="92">
      <formula>J179&lt;-1</formula>
    </cfRule>
  </conditionalFormatting>
  <conditionalFormatting sqref="J196:J198 J206:J211">
    <cfRule type="expression" dxfId="163" priority="90">
      <formula>J196&lt;-1</formula>
    </cfRule>
  </conditionalFormatting>
  <conditionalFormatting sqref="J213:J215 J223:J228">
    <cfRule type="expression" dxfId="162" priority="88">
      <formula>J213&lt;-1</formula>
    </cfRule>
  </conditionalFormatting>
  <conditionalFormatting sqref="J230:J232 J240:J245">
    <cfRule type="expression" dxfId="161" priority="86">
      <formula>J230&lt;-1</formula>
    </cfRule>
  </conditionalFormatting>
  <conditionalFormatting sqref="J247:J249 J257:J262">
    <cfRule type="expression" dxfId="160" priority="84">
      <formula>J247&lt;-1</formula>
    </cfRule>
  </conditionalFormatting>
  <conditionalFormatting sqref="J315:J316 J324:J330">
    <cfRule type="expression" dxfId="159" priority="141">
      <formula>J315&lt;-1</formula>
    </cfRule>
  </conditionalFormatting>
  <conditionalFormatting sqref="J349:J351 J359:J364">
    <cfRule type="expression" dxfId="158" priority="2">
      <formula>J349&lt;-1</formula>
    </cfRule>
  </conditionalFormatting>
  <conditionalFormatting sqref="J366:J368 J376:J381">
    <cfRule type="expression" dxfId="157" priority="6">
      <formula>J366&lt;-1</formula>
    </cfRule>
  </conditionalFormatting>
  <conditionalFormatting sqref="J383:J385 J393:J398">
    <cfRule type="expression" dxfId="156" priority="8">
      <formula>J383&lt;-1</formula>
    </cfRule>
  </conditionalFormatting>
  <conditionalFormatting sqref="J400:J402 J410:J415">
    <cfRule type="expression" dxfId="155" priority="10">
      <formula>J400&lt;-1</formula>
    </cfRule>
  </conditionalFormatting>
  <conditionalFormatting sqref="J417:J419 J427:J432">
    <cfRule type="expression" dxfId="154" priority="12">
      <formula>J417&lt;-1</formula>
    </cfRule>
  </conditionalFormatting>
  <conditionalFormatting sqref="J434:J436 J444:J449">
    <cfRule type="expression" dxfId="153" priority="14">
      <formula>J434&lt;-1</formula>
    </cfRule>
  </conditionalFormatting>
  <conditionalFormatting sqref="J451:J453 J461:J466">
    <cfRule type="expression" dxfId="152" priority="16">
      <formula>J451&lt;-1</formula>
    </cfRule>
  </conditionalFormatting>
  <conditionalFormatting sqref="J468:J470 J478:J483">
    <cfRule type="expression" dxfId="151" priority="18">
      <formula>J468&lt;-1</formula>
    </cfRule>
  </conditionalFormatting>
  <conditionalFormatting sqref="J485:J487 J495:J500">
    <cfRule type="expression" dxfId="150" priority="20">
      <formula>J485&lt;-1</formula>
    </cfRule>
  </conditionalFormatting>
  <conditionalFormatting sqref="J502:J504 J512:J517">
    <cfRule type="expression" dxfId="149" priority="22">
      <formula>J502&lt;-1</formula>
    </cfRule>
  </conditionalFormatting>
  <conditionalFormatting sqref="J519:J521 J529:J534">
    <cfRule type="expression" dxfId="148" priority="24">
      <formula>J519&lt;-1</formula>
    </cfRule>
  </conditionalFormatting>
  <conditionalFormatting sqref="J536:J538 J546:J551">
    <cfRule type="expression" dxfId="147" priority="26">
      <formula>J536&lt;-1</formula>
    </cfRule>
  </conditionalFormatting>
  <conditionalFormatting sqref="J553:J555 J563:J568">
    <cfRule type="expression" dxfId="146" priority="28">
      <formula>J553&lt;-1</formula>
    </cfRule>
  </conditionalFormatting>
  <conditionalFormatting sqref="J570:J572 J580:J585">
    <cfRule type="expression" dxfId="145" priority="30">
      <formula>J570&lt;-1</formula>
    </cfRule>
  </conditionalFormatting>
  <conditionalFormatting sqref="J587:J589 J597:J602">
    <cfRule type="expression" dxfId="144" priority="32">
      <formula>J587&lt;-1</formula>
    </cfRule>
  </conditionalFormatting>
  <conditionalFormatting sqref="J604:J606 J614:J619">
    <cfRule type="expression" dxfId="143" priority="34">
      <formula>J604&lt;-1</formula>
    </cfRule>
  </conditionalFormatting>
  <conditionalFormatting sqref="J621:J623 J631:J636">
    <cfRule type="expression" dxfId="142" priority="36">
      <formula>J621&lt;-1</formula>
    </cfRule>
  </conditionalFormatting>
  <conditionalFormatting sqref="J638:J640 J648:J653">
    <cfRule type="expression" dxfId="141" priority="38">
      <formula>J638&lt;-1</formula>
    </cfRule>
  </conditionalFormatting>
  <conditionalFormatting sqref="J655:J657 J665:J670">
    <cfRule type="expression" dxfId="140" priority="40">
      <formula>J655&lt;-1</formula>
    </cfRule>
  </conditionalFormatting>
  <conditionalFormatting sqref="J672:J674 J682:J687">
    <cfRule type="expression" dxfId="139" priority="42">
      <formula>J672&lt;-1</formula>
    </cfRule>
  </conditionalFormatting>
  <conditionalFormatting sqref="J689:J691 J699:J704">
    <cfRule type="expression" dxfId="138" priority="44">
      <formula>J689&lt;-1</formula>
    </cfRule>
  </conditionalFormatting>
  <conditionalFormatting sqref="J706:J708 J716:J721">
    <cfRule type="expression" dxfId="137" priority="46">
      <formula>J706&lt;-1</formula>
    </cfRule>
  </conditionalFormatting>
  <conditionalFormatting sqref="J723:J725 J733:J738">
    <cfRule type="expression" dxfId="136" priority="48">
      <formula>J723&lt;-1</formula>
    </cfRule>
  </conditionalFormatting>
  <conditionalFormatting sqref="J740:J742 J750:J755">
    <cfRule type="expression" dxfId="135" priority="50">
      <formula>J740&lt;-1</formula>
    </cfRule>
  </conditionalFormatting>
  <conditionalFormatting sqref="J757:J759 J767:J772">
    <cfRule type="expression" dxfId="134" priority="52">
      <formula>J757&lt;-1</formula>
    </cfRule>
  </conditionalFormatting>
  <conditionalFormatting sqref="J774:J776 J784:J789">
    <cfRule type="expression" dxfId="133" priority="54">
      <formula>J774&lt;-1</formula>
    </cfRule>
  </conditionalFormatting>
  <conditionalFormatting sqref="J791:J793 J801:J806">
    <cfRule type="expression" dxfId="132" priority="56">
      <formula>J791&lt;-1</formula>
    </cfRule>
  </conditionalFormatting>
  <conditionalFormatting sqref="J808:J810 J818:J823">
    <cfRule type="expression" dxfId="131" priority="58">
      <formula>J808&lt;-1</formula>
    </cfRule>
  </conditionalFormatting>
  <conditionalFormatting sqref="J825:J827 J835:J840">
    <cfRule type="expression" dxfId="130" priority="60">
      <formula>J825&lt;-1</formula>
    </cfRule>
  </conditionalFormatting>
  <conditionalFormatting sqref="J842:J844 J852:J857">
    <cfRule type="expression" dxfId="129" priority="62">
      <formula>J842&lt;-1</formula>
    </cfRule>
  </conditionalFormatting>
  <conditionalFormatting sqref="J859:J861 J869:J874">
    <cfRule type="expression" dxfId="128" priority="64">
      <formula>J859&lt;-1</formula>
    </cfRule>
  </conditionalFormatting>
  <conditionalFormatting sqref="J876:J878 J886:J891">
    <cfRule type="expression" dxfId="127" priority="66">
      <formula>J876&lt;-1</formula>
    </cfRule>
  </conditionalFormatting>
  <conditionalFormatting sqref="J893:J895 J903:J908">
    <cfRule type="expression" dxfId="126" priority="68">
      <formula>J893&lt;-1</formula>
    </cfRule>
  </conditionalFormatting>
  <conditionalFormatting sqref="J910:J912 J920:J925">
    <cfRule type="expression" dxfId="125" priority="70">
      <formula>J910&lt;-1</formula>
    </cfRule>
  </conditionalFormatting>
  <conditionalFormatting sqref="J927:J929 J937:J942">
    <cfRule type="expression" dxfId="124" priority="72">
      <formula>J927&lt;-1</formula>
    </cfRule>
  </conditionalFormatting>
  <conditionalFormatting sqref="J944:J946 J954:J959">
    <cfRule type="expression" dxfId="123" priority="74">
      <formula>J944&lt;-1</formula>
    </cfRule>
  </conditionalFormatting>
  <conditionalFormatting sqref="J961:J963 J971:J976">
    <cfRule type="expression" dxfId="122" priority="76">
      <formula>J961&lt;-1</formula>
    </cfRule>
  </conditionalFormatting>
  <conditionalFormatting sqref="J978:J980 J988:J993">
    <cfRule type="expression" dxfId="121" priority="78">
      <formula>J978&lt;-1</formula>
    </cfRule>
  </conditionalFormatting>
  <conditionalFormatting sqref="J995:J997 J1005:J1010">
    <cfRule type="expression" dxfId="120" priority="80">
      <formula>J995&lt;-1</formula>
    </cfRule>
  </conditionalFormatting>
  <conditionalFormatting sqref="J1012:J1014 J1022:J1027">
    <cfRule type="expression" dxfId="119" priority="82">
      <formula>J1012&lt;-1</formula>
    </cfRule>
  </conditionalFormatting>
  <dataValidations count="3">
    <dataValidation allowBlank="1" showInputMessage="1" showErrorMessage="1" errorTitle="Nesutampa kodų sumos su verte" error="KLAIDA: nesutamap &quot;Einamieji tikslai&quot; ir &quot;Investicijos&quot; suma su bendrai skairta projektui suma!" sqref="H8:L8" xr:uid="{14550C5E-5F17-4EE0-973B-94E0858BD993}"/>
    <dataValidation operator="greaterThan" allowBlank="1" showInputMessage="1" showErrorMessage="1" sqref="D9:F24 D26:F41 D43:F58 D60:F75 D77:F92 D94:F109 D111:F126 D128:F143 D145:F160 D162:F177 D179:F194 D196:F211 D213:F228 D230:F245 D247:F262 D264:F279 D281:F296 D298:F313 D315:F330 D332:F347 D349:F364 D366:F381 D383:F398 D400:F415 D417:F432 D434:F449 D451:F466 D468:F483 D485:F500 D502:F517 D519:F534 D536:F551 D553:F568 D570:F585 D587:F602 D604:F619 D621:F636 D638:F653 D655:F670 D672:F687 D689:F704 D706:F721 D723:F738 D740:F755 D757:F772 D774:F789 D791:F806 D808:F823 D825:F840 D842:F857 D876:F891 D910:F925 D893:F908 D859:F874 D927:F942 D944:F959 D961:F976 D978:F993 D995:F1010 D1012:F1027" xr:uid="{A0836232-CE77-428C-9396-43A09F1DF3C9}"/>
    <dataValidation type="custom" errorStyle="warning" allowBlank="1" showInputMessage="1" showErrorMessage="1" errorTitle="555" error="555" sqref="M6:M18" xr:uid="{375265D7-7438-495D-B0F9-06F9585A577D}">
      <formula1>H6+H7=D8</formula1>
    </dataValidation>
  </dataValidations>
  <pageMargins left="0.75" right="0.75" top="1" bottom="1" header="0.511811023622047" footer="0.511811023622047"/>
  <pageSetup paperSize="9" scale="40" fitToHeight="0" orientation="portrait" horizontalDpi="300" verticalDpi="300" r:id="rId1"/>
  <ignoredErrors>
    <ignoredError sqref="G773:J773 H756:J756 G705:J705" formula="1"/>
  </ignoredErrors>
  <extLst>
    <ext xmlns:x14="http://schemas.microsoft.com/office/spreadsheetml/2009/9/main" uri="{CCE6A557-97BC-4b89-ADB6-D9C93CAAB3DF}">
      <x14:dataValidations xmlns:xm="http://schemas.microsoft.com/office/excel/2006/main" count="1">
        <x14:dataValidation type="list" allowBlank="1" showInputMessage="1" showErrorMessage="1" xr:uid="{4C91FC6B-3827-47C2-9CDF-13BDACFFEA88}">
          <x14:formula1>
            <xm:f>Sarašai!$C$2:$C$5</xm:f>
          </x14:formula1>
          <xm:sqref>K1012:K1027 K26:K41 K352:K364 K60:K75 K77:K92 K94:K109 K111:K126 K128:K143 K145:K160 K162:K177 K179:K194 K196:K211 K213:K228 K230:K245 K247:K262 K264:K279 K281:K296 K298:K313 K315:K330 K332:K347 K366:K381 K383:K398 K400:K415 K417:K432 K434:K449 K451:K466 K468:K483 K485:K500 K502:K517 K519:K534 K536:K551 K553:K568 K570:K585 K587:K602 K604:K619 K621:K636 K638:K653 K655:K670 K672:K687 K689:K704 K706:K721 K723:K738 K740:K755 K757:K772 K774:K789 K791:K806 K808:K823 K825:K840 K842:K857 K859:K874 K876:K891 K893:K908 K910:K925 K927:K942 K944:K959 K961:K976 K978:K993 K995:K1010 K9:K24 K349:K350 K43:K58</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2E75B6"/>
    <pageSetUpPr fitToPage="1"/>
  </sheetPr>
  <dimension ref="A1:AF62"/>
  <sheetViews>
    <sheetView showGridLines="0" zoomScale="70" zoomScaleNormal="70" workbookViewId="0">
      <pane ySplit="5" topLeftCell="A6" activePane="bottomLeft" state="frozen"/>
      <selection pane="bottomLeft" activeCell="B4" sqref="B4"/>
    </sheetView>
  </sheetViews>
  <sheetFormatPr defaultColWidth="8.7109375" defaultRowHeight="15" x14ac:dyDescent="0.25"/>
  <cols>
    <col min="1" max="1" width="4" customWidth="1"/>
    <col min="2" max="2" width="29.28515625" customWidth="1"/>
    <col min="3" max="3" width="26" customWidth="1"/>
    <col min="4" max="4" width="12" customWidth="1"/>
    <col min="5" max="5" width="24" customWidth="1"/>
    <col min="6" max="7" width="14" customWidth="1"/>
    <col min="8" max="8" width="12" customWidth="1"/>
    <col min="9" max="9" width="14" customWidth="1"/>
    <col min="10" max="11" width="8" customWidth="1"/>
    <col min="12" max="12" width="18" customWidth="1"/>
    <col min="13" max="13" width="12" customWidth="1"/>
    <col min="14" max="14" width="14" customWidth="1"/>
    <col min="15" max="15" width="26" customWidth="1"/>
    <col min="16" max="16" width="50.85546875" customWidth="1"/>
    <col min="17" max="17" width="70.140625" customWidth="1"/>
  </cols>
  <sheetData>
    <row r="1" spans="1:32" ht="30" customHeight="1" x14ac:dyDescent="0.25">
      <c r="A1" s="187" t="s">
        <v>243</v>
      </c>
      <c r="B1" s="187"/>
      <c r="C1" s="187"/>
      <c r="D1" s="187"/>
      <c r="E1" s="187"/>
      <c r="F1" s="187"/>
      <c r="G1" s="187"/>
      <c r="H1" s="187"/>
      <c r="I1" s="187"/>
      <c r="J1" s="187"/>
      <c r="K1" s="187"/>
      <c r="L1" s="187"/>
      <c r="M1" s="187"/>
      <c r="N1" s="187"/>
      <c r="O1" s="187"/>
      <c r="P1" s="188"/>
    </row>
    <row r="2" spans="1:32" ht="21.75" customHeight="1" x14ac:dyDescent="0.25">
      <c r="A2" s="133" t="s">
        <v>244</v>
      </c>
      <c r="B2" s="133"/>
      <c r="C2" s="133"/>
      <c r="D2" s="133"/>
      <c r="E2" s="133"/>
      <c r="F2" s="133"/>
      <c r="G2" s="133"/>
      <c r="H2" s="133"/>
      <c r="I2" s="133"/>
      <c r="J2" s="133"/>
      <c r="K2" s="133"/>
      <c r="L2" s="133"/>
      <c r="M2" s="133"/>
      <c r="N2" s="133"/>
      <c r="O2" s="133"/>
      <c r="P2" s="134"/>
    </row>
    <row r="3" spans="1:32" ht="27.75" customHeight="1" x14ac:dyDescent="0.25">
      <c r="A3" s="135" t="s">
        <v>245</v>
      </c>
      <c r="B3" s="136"/>
      <c r="C3" s="136"/>
      <c r="D3" s="136"/>
      <c r="E3" s="136"/>
      <c r="F3" s="136"/>
      <c r="G3" s="136"/>
      <c r="H3" s="136"/>
      <c r="I3" s="136"/>
      <c r="J3" s="136"/>
      <c r="K3" s="136"/>
      <c r="L3" s="136"/>
      <c r="M3" s="136"/>
      <c r="N3" s="136"/>
      <c r="O3" s="136"/>
      <c r="P3" s="137"/>
      <c r="Q3" s="214" t="s">
        <v>11</v>
      </c>
      <c r="R3" s="12"/>
      <c r="S3" s="12"/>
      <c r="T3" s="12"/>
      <c r="U3" s="12"/>
      <c r="V3" s="12"/>
      <c r="W3" s="12"/>
      <c r="X3" s="12"/>
      <c r="Y3" s="12"/>
      <c r="Z3" s="12"/>
      <c r="AA3" s="12"/>
      <c r="AB3" s="12"/>
      <c r="AC3" s="12"/>
      <c r="AD3" s="12"/>
      <c r="AE3" s="12"/>
      <c r="AF3" s="12"/>
    </row>
    <row r="4" spans="1:32" ht="64.5" customHeight="1" x14ac:dyDescent="0.25">
      <c r="A4" s="4" t="s">
        <v>159</v>
      </c>
      <c r="B4" s="4" t="s">
        <v>246</v>
      </c>
      <c r="C4" s="4" t="s">
        <v>247</v>
      </c>
      <c r="D4" s="4" t="s">
        <v>248</v>
      </c>
      <c r="E4" s="4" t="s">
        <v>249</v>
      </c>
      <c r="F4" s="4" t="s">
        <v>250</v>
      </c>
      <c r="G4" s="4" t="s">
        <v>251</v>
      </c>
      <c r="H4" s="4" t="s">
        <v>252</v>
      </c>
      <c r="I4" s="4" t="s">
        <v>253</v>
      </c>
      <c r="J4" s="4" t="s">
        <v>254</v>
      </c>
      <c r="K4" s="4" t="s">
        <v>255</v>
      </c>
      <c r="L4" s="4" t="s">
        <v>256</v>
      </c>
      <c r="M4" s="4" t="s">
        <v>257</v>
      </c>
      <c r="N4" s="4" t="s">
        <v>258</v>
      </c>
      <c r="O4" s="4" t="s">
        <v>259</v>
      </c>
      <c r="P4" s="4" t="s">
        <v>260</v>
      </c>
      <c r="Q4" s="214" t="s">
        <v>320</v>
      </c>
    </row>
    <row r="5" spans="1:32" x14ac:dyDescent="0.25">
      <c r="A5" s="75">
        <v>1</v>
      </c>
      <c r="B5" s="76">
        <v>2</v>
      </c>
      <c r="C5" s="76">
        <v>3</v>
      </c>
      <c r="D5" s="76">
        <v>4</v>
      </c>
      <c r="E5" s="76">
        <v>5</v>
      </c>
      <c r="F5" s="76">
        <v>6</v>
      </c>
      <c r="G5" s="76">
        <v>7</v>
      </c>
      <c r="H5" s="76">
        <v>8</v>
      </c>
      <c r="I5" s="76">
        <v>9</v>
      </c>
      <c r="J5" s="76">
        <v>10</v>
      </c>
      <c r="K5" s="76">
        <v>11</v>
      </c>
      <c r="L5" s="76">
        <v>12</v>
      </c>
      <c r="M5" s="76">
        <v>13</v>
      </c>
      <c r="N5" s="76">
        <v>14</v>
      </c>
      <c r="O5" s="76">
        <v>15</v>
      </c>
      <c r="P5" s="77">
        <v>16</v>
      </c>
    </row>
    <row r="6" spans="1:32" ht="27" customHeight="1" x14ac:dyDescent="0.25">
      <c r="A6" s="78">
        <v>1</v>
      </c>
      <c r="B6" s="42"/>
      <c r="C6" s="20"/>
      <c r="D6" s="21"/>
      <c r="E6" s="21"/>
      <c r="F6" s="21"/>
      <c r="G6" s="128"/>
      <c r="H6" s="43"/>
      <c r="I6" s="21"/>
      <c r="J6" s="21"/>
      <c r="K6" s="44"/>
      <c r="L6" s="21"/>
      <c r="M6" s="43"/>
      <c r="N6" s="20"/>
      <c r="O6" s="21"/>
      <c r="P6" s="40"/>
      <c r="Q6" s="215" t="str">
        <f>IF(AND($F6&lt;&gt;$Q$3, COUNTA($J6:$O6)&gt;0), $Q$4, "")</f>
        <v/>
      </c>
    </row>
    <row r="7" spans="1:32" ht="27" customHeight="1" x14ac:dyDescent="0.25">
      <c r="A7" s="78">
        <v>2</v>
      </c>
      <c r="B7" s="42"/>
      <c r="C7" s="20"/>
      <c r="D7" s="21"/>
      <c r="E7" s="21"/>
      <c r="F7" s="21"/>
      <c r="G7" s="128"/>
      <c r="H7" s="43"/>
      <c r="I7" s="21"/>
      <c r="J7" s="21"/>
      <c r="K7" s="44"/>
      <c r="L7" s="21"/>
      <c r="M7" s="43"/>
      <c r="N7" s="20"/>
      <c r="O7" s="21"/>
      <c r="P7" s="40"/>
      <c r="Q7" s="215" t="str">
        <f t="shared" ref="Q7:Q59" si="0">IF(AND($F7&lt;&gt;$Q$3, COUNTA($J7:$O7)&gt;0), $Q$4, "")</f>
        <v/>
      </c>
    </row>
    <row r="8" spans="1:32" ht="27" customHeight="1" x14ac:dyDescent="0.25">
      <c r="A8" s="78">
        <v>3</v>
      </c>
      <c r="B8" s="42"/>
      <c r="C8" s="20"/>
      <c r="D8" s="21"/>
      <c r="E8" s="21"/>
      <c r="F8" s="21"/>
      <c r="G8" s="128"/>
      <c r="H8" s="127"/>
      <c r="I8" s="21"/>
      <c r="J8" s="21"/>
      <c r="K8" s="44"/>
      <c r="L8" s="21"/>
      <c r="M8" s="43"/>
      <c r="N8" s="20"/>
      <c r="O8" s="21"/>
      <c r="P8" s="40"/>
      <c r="Q8" s="215" t="str">
        <f t="shared" si="0"/>
        <v/>
      </c>
    </row>
    <row r="9" spans="1:32" ht="27" customHeight="1" x14ac:dyDescent="0.25">
      <c r="A9" s="78">
        <v>4</v>
      </c>
      <c r="B9" s="42"/>
      <c r="C9" s="20"/>
      <c r="D9" s="21"/>
      <c r="E9" s="21"/>
      <c r="F9" s="21"/>
      <c r="G9" s="128"/>
      <c r="H9" s="43"/>
      <c r="I9" s="21"/>
      <c r="J9" s="21"/>
      <c r="K9" s="44"/>
      <c r="L9" s="21"/>
      <c r="M9" s="43"/>
      <c r="N9" s="20"/>
      <c r="O9" s="21"/>
      <c r="P9" s="40"/>
      <c r="Q9" s="215" t="str">
        <f t="shared" si="0"/>
        <v/>
      </c>
    </row>
    <row r="10" spans="1:32" ht="27" customHeight="1" x14ac:dyDescent="0.25">
      <c r="A10" s="78">
        <v>5</v>
      </c>
      <c r="B10" s="42"/>
      <c r="C10" s="20"/>
      <c r="D10" s="21"/>
      <c r="E10" s="21"/>
      <c r="F10" s="21"/>
      <c r="G10" s="128"/>
      <c r="H10" s="43"/>
      <c r="I10" s="21"/>
      <c r="J10" s="21"/>
      <c r="K10" s="44"/>
      <c r="L10" s="21"/>
      <c r="M10" s="43"/>
      <c r="N10" s="20"/>
      <c r="O10" s="21"/>
      <c r="P10" s="40"/>
      <c r="Q10" s="215" t="str">
        <f t="shared" si="0"/>
        <v/>
      </c>
    </row>
    <row r="11" spans="1:32" ht="27" customHeight="1" x14ac:dyDescent="0.25">
      <c r="A11" s="78">
        <v>6</v>
      </c>
      <c r="B11" s="42"/>
      <c r="C11" s="20"/>
      <c r="D11" s="21"/>
      <c r="E11" s="21"/>
      <c r="F11" s="21"/>
      <c r="G11" s="128"/>
      <c r="H11" s="43"/>
      <c r="I11" s="21"/>
      <c r="J11" s="21"/>
      <c r="K11" s="44"/>
      <c r="L11" s="21"/>
      <c r="M11" s="43"/>
      <c r="N11" s="20"/>
      <c r="O11" s="21"/>
      <c r="P11" s="40"/>
      <c r="Q11" s="215" t="str">
        <f t="shared" si="0"/>
        <v/>
      </c>
    </row>
    <row r="12" spans="1:32" ht="27" customHeight="1" x14ac:dyDescent="0.25">
      <c r="A12" s="78">
        <v>7</v>
      </c>
      <c r="B12" s="42"/>
      <c r="C12" s="20"/>
      <c r="D12" s="21"/>
      <c r="E12" s="21"/>
      <c r="F12" s="21"/>
      <c r="G12" s="128"/>
      <c r="H12" s="43"/>
      <c r="I12" s="21"/>
      <c r="J12" s="21"/>
      <c r="K12" s="44"/>
      <c r="L12" s="21"/>
      <c r="M12" s="43"/>
      <c r="N12" s="20"/>
      <c r="O12" s="21"/>
      <c r="P12" s="40"/>
      <c r="Q12" s="215" t="str">
        <f t="shared" si="0"/>
        <v/>
      </c>
    </row>
    <row r="13" spans="1:32" ht="27" customHeight="1" x14ac:dyDescent="0.25">
      <c r="A13" s="78">
        <v>8</v>
      </c>
      <c r="B13" s="42"/>
      <c r="C13" s="20"/>
      <c r="D13" s="21"/>
      <c r="E13" s="21"/>
      <c r="F13" s="21"/>
      <c r="G13" s="128"/>
      <c r="H13" s="43"/>
      <c r="I13" s="21"/>
      <c r="J13" s="21"/>
      <c r="K13" s="44"/>
      <c r="L13" s="21"/>
      <c r="M13" s="43"/>
      <c r="N13" s="20"/>
      <c r="O13" s="21"/>
      <c r="P13" s="40"/>
      <c r="Q13" s="215" t="str">
        <f t="shared" si="0"/>
        <v/>
      </c>
    </row>
    <row r="14" spans="1:32" ht="27" customHeight="1" x14ac:dyDescent="0.25">
      <c r="A14" s="78">
        <v>9</v>
      </c>
      <c r="B14" s="42"/>
      <c r="C14" s="20"/>
      <c r="D14" s="21"/>
      <c r="E14" s="21"/>
      <c r="F14" s="21"/>
      <c r="G14" s="128"/>
      <c r="H14" s="43"/>
      <c r="I14" s="21"/>
      <c r="J14" s="21"/>
      <c r="K14" s="44"/>
      <c r="L14" s="21"/>
      <c r="M14" s="43"/>
      <c r="N14" s="20"/>
      <c r="O14" s="21"/>
      <c r="P14" s="40"/>
      <c r="Q14" s="215" t="str">
        <f t="shared" si="0"/>
        <v/>
      </c>
    </row>
    <row r="15" spans="1:32" ht="27" customHeight="1" x14ac:dyDescent="0.25">
      <c r="A15" s="78">
        <v>10</v>
      </c>
      <c r="B15" s="42"/>
      <c r="C15" s="20"/>
      <c r="D15" s="21"/>
      <c r="E15" s="21"/>
      <c r="F15" s="21"/>
      <c r="G15" s="128"/>
      <c r="H15" s="43"/>
      <c r="I15" s="21"/>
      <c r="J15" s="21"/>
      <c r="K15" s="44"/>
      <c r="L15" s="21"/>
      <c r="M15" s="43"/>
      <c r="N15" s="20"/>
      <c r="O15" s="21"/>
      <c r="P15" s="40"/>
      <c r="Q15" s="215" t="str">
        <f t="shared" si="0"/>
        <v/>
      </c>
    </row>
    <row r="16" spans="1:32" ht="27" customHeight="1" x14ac:dyDescent="0.25">
      <c r="A16" s="78">
        <v>11</v>
      </c>
      <c r="B16" s="42"/>
      <c r="C16" s="20"/>
      <c r="D16" s="21"/>
      <c r="E16" s="21"/>
      <c r="F16" s="21"/>
      <c r="G16" s="128"/>
      <c r="H16" s="43"/>
      <c r="I16" s="21"/>
      <c r="J16" s="21"/>
      <c r="K16" s="44"/>
      <c r="L16" s="21"/>
      <c r="M16" s="43"/>
      <c r="N16" s="20"/>
      <c r="O16" s="21"/>
      <c r="P16" s="40"/>
      <c r="Q16" s="215" t="str">
        <f t="shared" si="0"/>
        <v/>
      </c>
    </row>
    <row r="17" spans="1:17" ht="27" customHeight="1" x14ac:dyDescent="0.25">
      <c r="A17" s="78">
        <v>12</v>
      </c>
      <c r="B17" s="42"/>
      <c r="C17" s="20"/>
      <c r="D17" s="21"/>
      <c r="E17" s="21"/>
      <c r="F17" s="21"/>
      <c r="G17" s="128"/>
      <c r="H17" s="43"/>
      <c r="I17" s="21"/>
      <c r="J17" s="21"/>
      <c r="K17" s="44"/>
      <c r="L17" s="21"/>
      <c r="M17" s="43"/>
      <c r="N17" s="20"/>
      <c r="O17" s="21"/>
      <c r="P17" s="40"/>
      <c r="Q17" s="215" t="str">
        <f t="shared" si="0"/>
        <v/>
      </c>
    </row>
    <row r="18" spans="1:17" ht="27" customHeight="1" x14ac:dyDescent="0.25">
      <c r="A18" s="78">
        <v>13</v>
      </c>
      <c r="B18" s="42"/>
      <c r="C18" s="20"/>
      <c r="D18" s="21"/>
      <c r="E18" s="21"/>
      <c r="F18" s="21"/>
      <c r="G18" s="128"/>
      <c r="H18" s="43"/>
      <c r="I18" s="21"/>
      <c r="J18" s="21"/>
      <c r="K18" s="44"/>
      <c r="L18" s="21"/>
      <c r="M18" s="43"/>
      <c r="N18" s="20"/>
      <c r="O18" s="21"/>
      <c r="P18" s="40"/>
      <c r="Q18" s="215" t="str">
        <f t="shared" si="0"/>
        <v/>
      </c>
    </row>
    <row r="19" spans="1:17" ht="27" customHeight="1" x14ac:dyDescent="0.25">
      <c r="A19" s="78">
        <v>14</v>
      </c>
      <c r="B19" s="42"/>
      <c r="C19" s="20"/>
      <c r="D19" s="21"/>
      <c r="E19" s="21"/>
      <c r="F19" s="21"/>
      <c r="G19" s="128"/>
      <c r="H19" s="43"/>
      <c r="I19" s="21"/>
      <c r="J19" s="21"/>
      <c r="K19" s="44"/>
      <c r="L19" s="21"/>
      <c r="M19" s="43"/>
      <c r="N19" s="20"/>
      <c r="O19" s="21"/>
      <c r="P19" s="40"/>
      <c r="Q19" s="215" t="str">
        <f t="shared" si="0"/>
        <v/>
      </c>
    </row>
    <row r="20" spans="1:17" ht="27" customHeight="1" x14ac:dyDescent="0.25">
      <c r="A20" s="78">
        <v>15</v>
      </c>
      <c r="B20" s="42"/>
      <c r="C20" s="20"/>
      <c r="D20" s="21"/>
      <c r="E20" s="21"/>
      <c r="F20" s="21"/>
      <c r="G20" s="128"/>
      <c r="H20" s="43"/>
      <c r="I20" s="21"/>
      <c r="J20" s="21"/>
      <c r="K20" s="44"/>
      <c r="L20" s="21"/>
      <c r="M20" s="43"/>
      <c r="N20" s="20"/>
      <c r="O20" s="21"/>
      <c r="P20" s="40"/>
      <c r="Q20" s="215" t="str">
        <f t="shared" si="0"/>
        <v/>
      </c>
    </row>
    <row r="21" spans="1:17" ht="27" customHeight="1" x14ac:dyDescent="0.25">
      <c r="A21" s="78">
        <v>16</v>
      </c>
      <c r="B21" s="42"/>
      <c r="C21" s="20"/>
      <c r="D21" s="21"/>
      <c r="E21" s="21"/>
      <c r="F21" s="21"/>
      <c r="G21" s="128"/>
      <c r="H21" s="43"/>
      <c r="I21" s="21"/>
      <c r="J21" s="21"/>
      <c r="K21" s="44"/>
      <c r="L21" s="21"/>
      <c r="M21" s="43"/>
      <c r="N21" s="20"/>
      <c r="O21" s="21"/>
      <c r="P21" s="40"/>
      <c r="Q21" s="215" t="str">
        <f t="shared" si="0"/>
        <v/>
      </c>
    </row>
    <row r="22" spans="1:17" ht="27" customHeight="1" x14ac:dyDescent="0.25">
      <c r="A22" s="78">
        <v>17</v>
      </c>
      <c r="B22" s="42"/>
      <c r="C22" s="20"/>
      <c r="D22" s="21"/>
      <c r="E22" s="21"/>
      <c r="F22" s="21"/>
      <c r="G22" s="128"/>
      <c r="H22" s="43"/>
      <c r="I22" s="21"/>
      <c r="J22" s="21"/>
      <c r="K22" s="44"/>
      <c r="L22" s="21"/>
      <c r="M22" s="43"/>
      <c r="N22" s="20"/>
      <c r="O22" s="21"/>
      <c r="P22" s="40"/>
      <c r="Q22" s="215" t="str">
        <f t="shared" si="0"/>
        <v/>
      </c>
    </row>
    <row r="23" spans="1:17" ht="27" customHeight="1" x14ac:dyDescent="0.25">
      <c r="A23" s="78">
        <v>18</v>
      </c>
      <c r="B23" s="42"/>
      <c r="C23" s="20"/>
      <c r="D23" s="21"/>
      <c r="E23" s="21"/>
      <c r="F23" s="21"/>
      <c r="G23" s="128"/>
      <c r="H23" s="43"/>
      <c r="I23" s="21"/>
      <c r="J23" s="21"/>
      <c r="K23" s="44"/>
      <c r="L23" s="21"/>
      <c r="M23" s="43"/>
      <c r="N23" s="20"/>
      <c r="O23" s="21"/>
      <c r="P23" s="40"/>
      <c r="Q23" s="215" t="str">
        <f t="shared" si="0"/>
        <v/>
      </c>
    </row>
    <row r="24" spans="1:17" ht="27" customHeight="1" x14ac:dyDescent="0.25">
      <c r="A24" s="78">
        <v>19</v>
      </c>
      <c r="B24" s="42"/>
      <c r="C24" s="20"/>
      <c r="D24" s="21"/>
      <c r="E24" s="21"/>
      <c r="F24" s="21"/>
      <c r="G24" s="128"/>
      <c r="H24" s="43"/>
      <c r="I24" s="21"/>
      <c r="J24" s="21"/>
      <c r="K24" s="44"/>
      <c r="L24" s="21"/>
      <c r="M24" s="43"/>
      <c r="N24" s="20"/>
      <c r="O24" s="21"/>
      <c r="P24" s="40"/>
      <c r="Q24" s="215" t="str">
        <f t="shared" si="0"/>
        <v/>
      </c>
    </row>
    <row r="25" spans="1:17" ht="27" customHeight="1" x14ac:dyDescent="0.25">
      <c r="A25" s="78">
        <v>20</v>
      </c>
      <c r="B25" s="42"/>
      <c r="C25" s="20"/>
      <c r="D25" s="21"/>
      <c r="E25" s="21"/>
      <c r="F25" s="21"/>
      <c r="G25" s="128"/>
      <c r="H25" s="43"/>
      <c r="I25" s="21"/>
      <c r="J25" s="21"/>
      <c r="K25" s="44"/>
      <c r="L25" s="21"/>
      <c r="M25" s="43"/>
      <c r="N25" s="20"/>
      <c r="O25" s="21"/>
      <c r="P25" s="40"/>
      <c r="Q25" s="215" t="str">
        <f t="shared" si="0"/>
        <v/>
      </c>
    </row>
    <row r="26" spans="1:17" ht="27" customHeight="1" x14ac:dyDescent="0.25">
      <c r="A26" s="78">
        <v>21</v>
      </c>
      <c r="B26" s="42"/>
      <c r="C26" s="20"/>
      <c r="D26" s="21"/>
      <c r="E26" s="21"/>
      <c r="F26" s="21"/>
      <c r="G26" s="128"/>
      <c r="H26" s="43"/>
      <c r="I26" s="21"/>
      <c r="J26" s="21"/>
      <c r="K26" s="44"/>
      <c r="L26" s="21"/>
      <c r="M26" s="43"/>
      <c r="N26" s="20"/>
      <c r="O26" s="21"/>
      <c r="P26" s="40"/>
      <c r="Q26" s="215" t="str">
        <f t="shared" si="0"/>
        <v/>
      </c>
    </row>
    <row r="27" spans="1:17" ht="27" customHeight="1" x14ac:dyDescent="0.25">
      <c r="A27" s="78"/>
      <c r="B27" s="42"/>
      <c r="C27" s="20"/>
      <c r="D27" s="21"/>
      <c r="E27" s="21"/>
      <c r="F27" s="21"/>
      <c r="G27" s="128"/>
      <c r="H27" s="43"/>
      <c r="I27" s="21"/>
      <c r="J27" s="21"/>
      <c r="K27" s="44"/>
      <c r="L27" s="21"/>
      <c r="M27" s="43"/>
      <c r="N27" s="20"/>
      <c r="O27" s="21"/>
      <c r="P27" s="40"/>
      <c r="Q27" s="215" t="str">
        <f t="shared" si="0"/>
        <v/>
      </c>
    </row>
    <row r="28" spans="1:17" ht="27" customHeight="1" x14ac:dyDescent="0.25">
      <c r="A28" s="78"/>
      <c r="B28" s="42"/>
      <c r="C28" s="20"/>
      <c r="D28" s="21"/>
      <c r="E28" s="21"/>
      <c r="F28" s="21"/>
      <c r="G28" s="128"/>
      <c r="H28" s="43"/>
      <c r="I28" s="21"/>
      <c r="J28" s="21"/>
      <c r="K28" s="44"/>
      <c r="L28" s="21"/>
      <c r="M28" s="43"/>
      <c r="N28" s="20"/>
      <c r="O28" s="21"/>
      <c r="P28" s="40"/>
      <c r="Q28" s="215" t="str">
        <f t="shared" si="0"/>
        <v/>
      </c>
    </row>
    <row r="29" spans="1:17" ht="27" customHeight="1" x14ac:dyDescent="0.25">
      <c r="A29" s="78"/>
      <c r="B29" s="42"/>
      <c r="C29" s="20"/>
      <c r="D29" s="21"/>
      <c r="E29" s="21"/>
      <c r="F29" s="21"/>
      <c r="G29" s="128"/>
      <c r="H29" s="43"/>
      <c r="I29" s="21"/>
      <c r="J29" s="21"/>
      <c r="K29" s="44"/>
      <c r="L29" s="21"/>
      <c r="M29" s="43"/>
      <c r="N29" s="20"/>
      <c r="O29" s="21"/>
      <c r="P29" s="40"/>
      <c r="Q29" s="215" t="str">
        <f t="shared" si="0"/>
        <v/>
      </c>
    </row>
    <row r="30" spans="1:17" ht="27" customHeight="1" x14ac:dyDescent="0.25">
      <c r="A30" s="78"/>
      <c r="B30" s="42"/>
      <c r="C30" s="20"/>
      <c r="D30" s="21"/>
      <c r="E30" s="21"/>
      <c r="F30" s="21"/>
      <c r="G30" s="128"/>
      <c r="H30" s="43"/>
      <c r="I30" s="21"/>
      <c r="J30" s="21"/>
      <c r="K30" s="44"/>
      <c r="L30" s="21"/>
      <c r="M30" s="43"/>
      <c r="N30" s="20"/>
      <c r="O30" s="21"/>
      <c r="P30" s="40"/>
      <c r="Q30" s="215" t="str">
        <f t="shared" si="0"/>
        <v/>
      </c>
    </row>
    <row r="31" spans="1:17" ht="27" customHeight="1" x14ac:dyDescent="0.25">
      <c r="A31" s="78"/>
      <c r="B31" s="42"/>
      <c r="C31" s="20"/>
      <c r="D31" s="21"/>
      <c r="E31" s="21"/>
      <c r="F31" s="21"/>
      <c r="G31" s="128"/>
      <c r="H31" s="43"/>
      <c r="I31" s="21"/>
      <c r="J31" s="21"/>
      <c r="K31" s="44"/>
      <c r="L31" s="21"/>
      <c r="M31" s="43"/>
      <c r="N31" s="20"/>
      <c r="O31" s="21"/>
      <c r="P31" s="40"/>
      <c r="Q31" s="215" t="str">
        <f t="shared" si="0"/>
        <v/>
      </c>
    </row>
    <row r="32" spans="1:17" ht="27" customHeight="1" x14ac:dyDescent="0.25">
      <c r="A32" s="78"/>
      <c r="B32" s="42"/>
      <c r="C32" s="20"/>
      <c r="D32" s="21"/>
      <c r="E32" s="21"/>
      <c r="F32" s="21"/>
      <c r="G32" s="128"/>
      <c r="H32" s="43"/>
      <c r="I32" s="21"/>
      <c r="J32" s="21"/>
      <c r="K32" s="44"/>
      <c r="L32" s="21"/>
      <c r="M32" s="43"/>
      <c r="N32" s="20"/>
      <c r="O32" s="21"/>
      <c r="P32" s="40"/>
      <c r="Q32" s="215" t="str">
        <f t="shared" si="0"/>
        <v/>
      </c>
    </row>
    <row r="33" spans="1:17" ht="27" customHeight="1" x14ac:dyDescent="0.25">
      <c r="A33" s="78"/>
      <c r="B33" s="42"/>
      <c r="C33" s="20"/>
      <c r="D33" s="21"/>
      <c r="E33" s="21"/>
      <c r="F33" s="21"/>
      <c r="G33" s="128"/>
      <c r="H33" s="43"/>
      <c r="I33" s="21"/>
      <c r="J33" s="21"/>
      <c r="K33" s="44"/>
      <c r="L33" s="21"/>
      <c r="M33" s="43"/>
      <c r="N33" s="20"/>
      <c r="O33" s="21"/>
      <c r="P33" s="40"/>
      <c r="Q33" s="215" t="str">
        <f t="shared" si="0"/>
        <v/>
      </c>
    </row>
    <row r="34" spans="1:17" ht="27" customHeight="1" x14ac:dyDescent="0.25">
      <c r="A34" s="78"/>
      <c r="B34" s="42"/>
      <c r="C34" s="20"/>
      <c r="D34" s="21"/>
      <c r="E34" s="21"/>
      <c r="F34" s="21"/>
      <c r="G34" s="128"/>
      <c r="H34" s="43"/>
      <c r="I34" s="21"/>
      <c r="J34" s="21"/>
      <c r="K34" s="44"/>
      <c r="L34" s="21"/>
      <c r="M34" s="43"/>
      <c r="N34" s="20"/>
      <c r="O34" s="21"/>
      <c r="P34" s="40"/>
      <c r="Q34" s="215" t="str">
        <f t="shared" si="0"/>
        <v/>
      </c>
    </row>
    <row r="35" spans="1:17" ht="27" customHeight="1" x14ac:dyDescent="0.25">
      <c r="A35" s="78"/>
      <c r="B35" s="42"/>
      <c r="C35" s="20"/>
      <c r="D35" s="21"/>
      <c r="E35" s="21"/>
      <c r="F35" s="21"/>
      <c r="G35" s="128"/>
      <c r="H35" s="43"/>
      <c r="I35" s="21"/>
      <c r="J35" s="21"/>
      <c r="K35" s="44"/>
      <c r="L35" s="21"/>
      <c r="M35" s="43"/>
      <c r="N35" s="20"/>
      <c r="O35" s="21"/>
      <c r="P35" s="40"/>
      <c r="Q35" s="215" t="str">
        <f t="shared" si="0"/>
        <v/>
      </c>
    </row>
    <row r="36" spans="1:17" ht="27" customHeight="1" x14ac:dyDescent="0.25">
      <c r="A36" s="78"/>
      <c r="B36" s="42"/>
      <c r="C36" s="20"/>
      <c r="D36" s="21"/>
      <c r="E36" s="21"/>
      <c r="F36" s="21"/>
      <c r="G36" s="128"/>
      <c r="H36" s="43"/>
      <c r="I36" s="21"/>
      <c r="J36" s="21"/>
      <c r="K36" s="44"/>
      <c r="L36" s="21"/>
      <c r="M36" s="43"/>
      <c r="N36" s="20"/>
      <c r="O36" s="21"/>
      <c r="P36" s="40"/>
      <c r="Q36" s="215" t="str">
        <f t="shared" si="0"/>
        <v/>
      </c>
    </row>
    <row r="37" spans="1:17" ht="27" customHeight="1" x14ac:dyDescent="0.25">
      <c r="A37" s="78"/>
      <c r="B37" s="42"/>
      <c r="C37" s="20"/>
      <c r="D37" s="21"/>
      <c r="E37" s="21"/>
      <c r="F37" s="21"/>
      <c r="G37" s="128"/>
      <c r="H37" s="43"/>
      <c r="I37" s="21"/>
      <c r="J37" s="21"/>
      <c r="K37" s="44"/>
      <c r="L37" s="21"/>
      <c r="M37" s="43"/>
      <c r="N37" s="20"/>
      <c r="O37" s="21"/>
      <c r="P37" s="40"/>
      <c r="Q37" s="215" t="str">
        <f t="shared" si="0"/>
        <v/>
      </c>
    </row>
    <row r="38" spans="1:17" ht="27" customHeight="1" x14ac:dyDescent="0.25">
      <c r="A38" s="78"/>
      <c r="B38" s="42"/>
      <c r="C38" s="20"/>
      <c r="D38" s="21"/>
      <c r="E38" s="21"/>
      <c r="F38" s="21"/>
      <c r="G38" s="128"/>
      <c r="H38" s="43"/>
      <c r="I38" s="21"/>
      <c r="J38" s="21"/>
      <c r="K38" s="44"/>
      <c r="L38" s="21"/>
      <c r="M38" s="43"/>
      <c r="N38" s="20"/>
      <c r="O38" s="21"/>
      <c r="P38" s="40"/>
      <c r="Q38" s="215" t="str">
        <f t="shared" si="0"/>
        <v/>
      </c>
    </row>
    <row r="39" spans="1:17" ht="27" customHeight="1" x14ac:dyDescent="0.25">
      <c r="A39" s="78"/>
      <c r="B39" s="42"/>
      <c r="C39" s="20"/>
      <c r="D39" s="21"/>
      <c r="E39" s="21"/>
      <c r="F39" s="21"/>
      <c r="G39" s="128"/>
      <c r="H39" s="43"/>
      <c r="I39" s="21"/>
      <c r="J39" s="21"/>
      <c r="K39" s="44"/>
      <c r="L39" s="21"/>
      <c r="M39" s="43"/>
      <c r="N39" s="20"/>
      <c r="O39" s="21"/>
      <c r="P39" s="40"/>
      <c r="Q39" s="215" t="str">
        <f t="shared" si="0"/>
        <v/>
      </c>
    </row>
    <row r="40" spans="1:17" ht="27" customHeight="1" x14ac:dyDescent="0.25">
      <c r="A40" s="78"/>
      <c r="B40" s="42"/>
      <c r="C40" s="20"/>
      <c r="D40" s="21"/>
      <c r="E40" s="21"/>
      <c r="F40" s="21"/>
      <c r="G40" s="128"/>
      <c r="H40" s="43"/>
      <c r="I40" s="21"/>
      <c r="J40" s="21"/>
      <c r="K40" s="44"/>
      <c r="L40" s="21"/>
      <c r="M40" s="43"/>
      <c r="N40" s="20"/>
      <c r="O40" s="21"/>
      <c r="P40" s="40"/>
      <c r="Q40" s="215" t="str">
        <f t="shared" si="0"/>
        <v/>
      </c>
    </row>
    <row r="41" spans="1:17" ht="27" customHeight="1" x14ac:dyDescent="0.25">
      <c r="A41" s="78"/>
      <c r="B41" s="42"/>
      <c r="C41" s="20"/>
      <c r="D41" s="21"/>
      <c r="E41" s="21"/>
      <c r="F41" s="21"/>
      <c r="G41" s="128"/>
      <c r="H41" s="43"/>
      <c r="I41" s="21"/>
      <c r="J41" s="21"/>
      <c r="K41" s="44"/>
      <c r="L41" s="21"/>
      <c r="M41" s="43"/>
      <c r="N41" s="20"/>
      <c r="O41" s="21"/>
      <c r="P41" s="40"/>
      <c r="Q41" s="215" t="str">
        <f t="shared" si="0"/>
        <v/>
      </c>
    </row>
    <row r="42" spans="1:17" ht="27" customHeight="1" x14ac:dyDescent="0.25">
      <c r="A42" s="78"/>
      <c r="B42" s="42"/>
      <c r="C42" s="20"/>
      <c r="D42" s="21"/>
      <c r="E42" s="21"/>
      <c r="F42" s="21"/>
      <c r="G42" s="128"/>
      <c r="H42" s="43"/>
      <c r="I42" s="21"/>
      <c r="J42" s="21"/>
      <c r="K42" s="44"/>
      <c r="L42" s="21"/>
      <c r="M42" s="43"/>
      <c r="N42" s="20"/>
      <c r="O42" s="21"/>
      <c r="P42" s="40"/>
      <c r="Q42" s="215" t="str">
        <f t="shared" si="0"/>
        <v/>
      </c>
    </row>
    <row r="43" spans="1:17" ht="27" customHeight="1" x14ac:dyDescent="0.25">
      <c r="A43" s="78"/>
      <c r="B43" s="42"/>
      <c r="C43" s="20"/>
      <c r="D43" s="21"/>
      <c r="E43" s="21"/>
      <c r="F43" s="21"/>
      <c r="G43" s="128"/>
      <c r="H43" s="43"/>
      <c r="I43" s="21"/>
      <c r="J43" s="21"/>
      <c r="K43" s="44"/>
      <c r="L43" s="21"/>
      <c r="M43" s="43"/>
      <c r="N43" s="20"/>
      <c r="O43" s="21"/>
      <c r="P43" s="40"/>
      <c r="Q43" s="215" t="str">
        <f t="shared" si="0"/>
        <v/>
      </c>
    </row>
    <row r="44" spans="1:17" ht="27" customHeight="1" x14ac:dyDescent="0.25">
      <c r="A44" s="78"/>
      <c r="B44" s="42"/>
      <c r="C44" s="20"/>
      <c r="D44" s="21"/>
      <c r="E44" s="21"/>
      <c r="F44" s="21"/>
      <c r="G44" s="128"/>
      <c r="H44" s="43"/>
      <c r="I44" s="21"/>
      <c r="J44" s="21"/>
      <c r="K44" s="44"/>
      <c r="L44" s="21"/>
      <c r="M44" s="43"/>
      <c r="N44" s="20"/>
      <c r="O44" s="21"/>
      <c r="P44" s="40"/>
      <c r="Q44" s="215" t="str">
        <f t="shared" si="0"/>
        <v/>
      </c>
    </row>
    <row r="45" spans="1:17" ht="27" customHeight="1" x14ac:dyDescent="0.25">
      <c r="A45" s="78"/>
      <c r="B45" s="42"/>
      <c r="C45" s="20"/>
      <c r="D45" s="21"/>
      <c r="E45" s="21"/>
      <c r="F45" s="21"/>
      <c r="G45" s="128"/>
      <c r="H45" s="43"/>
      <c r="I45" s="21"/>
      <c r="J45" s="21"/>
      <c r="K45" s="44"/>
      <c r="L45" s="21"/>
      <c r="M45" s="43"/>
      <c r="N45" s="20"/>
      <c r="O45" s="21"/>
      <c r="P45" s="40"/>
      <c r="Q45" s="215" t="str">
        <f t="shared" si="0"/>
        <v/>
      </c>
    </row>
    <row r="46" spans="1:17" ht="27" customHeight="1" x14ac:dyDescent="0.25">
      <c r="A46" s="78"/>
      <c r="B46" s="42"/>
      <c r="C46" s="20"/>
      <c r="D46" s="21"/>
      <c r="E46" s="21"/>
      <c r="F46" s="21"/>
      <c r="G46" s="128"/>
      <c r="H46" s="43"/>
      <c r="I46" s="21"/>
      <c r="J46" s="21"/>
      <c r="K46" s="44"/>
      <c r="L46" s="21"/>
      <c r="M46" s="43"/>
      <c r="N46" s="20"/>
      <c r="O46" s="21"/>
      <c r="P46" s="40"/>
      <c r="Q46" s="215" t="str">
        <f t="shared" si="0"/>
        <v/>
      </c>
    </row>
    <row r="47" spans="1:17" ht="27" customHeight="1" x14ac:dyDescent="0.25">
      <c r="A47" s="78"/>
      <c r="B47" s="42"/>
      <c r="C47" s="20"/>
      <c r="D47" s="21"/>
      <c r="E47" s="21"/>
      <c r="F47" s="21"/>
      <c r="G47" s="128"/>
      <c r="H47" s="43"/>
      <c r="I47" s="21"/>
      <c r="J47" s="21"/>
      <c r="K47" s="44"/>
      <c r="L47" s="21"/>
      <c r="M47" s="43"/>
      <c r="N47" s="20"/>
      <c r="O47" s="21"/>
      <c r="P47" s="40"/>
      <c r="Q47" s="215" t="str">
        <f t="shared" si="0"/>
        <v/>
      </c>
    </row>
    <row r="48" spans="1:17" ht="27" customHeight="1" x14ac:dyDescent="0.25">
      <c r="A48" s="78"/>
      <c r="B48" s="42"/>
      <c r="C48" s="20"/>
      <c r="D48" s="21"/>
      <c r="E48" s="21"/>
      <c r="F48" s="21"/>
      <c r="G48" s="128"/>
      <c r="H48" s="43"/>
      <c r="I48" s="21"/>
      <c r="J48" s="21"/>
      <c r="K48" s="44"/>
      <c r="L48" s="21"/>
      <c r="M48" s="43"/>
      <c r="N48" s="20"/>
      <c r="O48" s="21"/>
      <c r="P48" s="40"/>
      <c r="Q48" s="215" t="str">
        <f t="shared" si="0"/>
        <v/>
      </c>
    </row>
    <row r="49" spans="1:17" ht="27" customHeight="1" x14ac:dyDescent="0.25">
      <c r="A49" s="78"/>
      <c r="B49" s="42"/>
      <c r="C49" s="20"/>
      <c r="D49" s="21"/>
      <c r="E49" s="21"/>
      <c r="F49" s="21"/>
      <c r="G49" s="128"/>
      <c r="H49" s="43"/>
      <c r="I49" s="21"/>
      <c r="J49" s="21"/>
      <c r="K49" s="44"/>
      <c r="L49" s="21"/>
      <c r="M49" s="43"/>
      <c r="N49" s="20"/>
      <c r="O49" s="21"/>
      <c r="P49" s="40"/>
      <c r="Q49" s="215" t="str">
        <f t="shared" si="0"/>
        <v/>
      </c>
    </row>
    <row r="50" spans="1:17" ht="27" customHeight="1" x14ac:dyDescent="0.25">
      <c r="A50" s="78"/>
      <c r="B50" s="42"/>
      <c r="C50" s="20"/>
      <c r="D50" s="21"/>
      <c r="E50" s="21"/>
      <c r="F50" s="21"/>
      <c r="G50" s="128"/>
      <c r="H50" s="43"/>
      <c r="I50" s="21"/>
      <c r="J50" s="21"/>
      <c r="K50" s="44"/>
      <c r="L50" s="21"/>
      <c r="M50" s="43"/>
      <c r="N50" s="20"/>
      <c r="O50" s="21"/>
      <c r="P50" s="40"/>
      <c r="Q50" s="215" t="str">
        <f t="shared" si="0"/>
        <v/>
      </c>
    </row>
    <row r="51" spans="1:17" ht="27" customHeight="1" x14ac:dyDescent="0.25">
      <c r="A51" s="78"/>
      <c r="B51" s="42"/>
      <c r="C51" s="20"/>
      <c r="D51" s="21"/>
      <c r="E51" s="21"/>
      <c r="F51" s="21"/>
      <c r="G51" s="128"/>
      <c r="H51" s="43"/>
      <c r="I51" s="21"/>
      <c r="J51" s="21"/>
      <c r="K51" s="44"/>
      <c r="L51" s="21"/>
      <c r="M51" s="43"/>
      <c r="N51" s="20"/>
      <c r="O51" s="21"/>
      <c r="P51" s="40"/>
      <c r="Q51" s="215" t="str">
        <f t="shared" si="0"/>
        <v/>
      </c>
    </row>
    <row r="52" spans="1:17" ht="27" customHeight="1" x14ac:dyDescent="0.25">
      <c r="A52" s="78"/>
      <c r="B52" s="42"/>
      <c r="C52" s="20"/>
      <c r="D52" s="21"/>
      <c r="E52" s="21"/>
      <c r="F52" s="21"/>
      <c r="G52" s="128"/>
      <c r="H52" s="43"/>
      <c r="I52" s="21"/>
      <c r="J52" s="21"/>
      <c r="K52" s="44"/>
      <c r="L52" s="21"/>
      <c r="M52" s="43"/>
      <c r="N52" s="20"/>
      <c r="O52" s="21"/>
      <c r="P52" s="40"/>
      <c r="Q52" s="215" t="str">
        <f t="shared" si="0"/>
        <v/>
      </c>
    </row>
    <row r="53" spans="1:17" ht="27" customHeight="1" x14ac:dyDescent="0.25">
      <c r="A53" s="78"/>
      <c r="B53" s="42"/>
      <c r="C53" s="20"/>
      <c r="D53" s="21"/>
      <c r="E53" s="21"/>
      <c r="F53" s="21"/>
      <c r="G53" s="128"/>
      <c r="H53" s="43"/>
      <c r="I53" s="21"/>
      <c r="J53" s="21"/>
      <c r="K53" s="44"/>
      <c r="L53" s="21"/>
      <c r="M53" s="43"/>
      <c r="N53" s="20"/>
      <c r="O53" s="21"/>
      <c r="P53" s="40"/>
      <c r="Q53" s="215" t="str">
        <f t="shared" si="0"/>
        <v/>
      </c>
    </row>
    <row r="54" spans="1:17" ht="27" customHeight="1" x14ac:dyDescent="0.25">
      <c r="A54" s="78"/>
      <c r="B54" s="42"/>
      <c r="C54" s="20"/>
      <c r="D54" s="21"/>
      <c r="E54" s="21"/>
      <c r="F54" s="21"/>
      <c r="G54" s="128"/>
      <c r="H54" s="43"/>
      <c r="I54" s="21"/>
      <c r="J54" s="21"/>
      <c r="K54" s="44"/>
      <c r="L54" s="21"/>
      <c r="M54" s="43"/>
      <c r="N54" s="20"/>
      <c r="O54" s="21"/>
      <c r="P54" s="40"/>
      <c r="Q54" s="215" t="str">
        <f t="shared" si="0"/>
        <v/>
      </c>
    </row>
    <row r="55" spans="1:17" ht="27" customHeight="1" x14ac:dyDescent="0.25">
      <c r="A55" s="78"/>
      <c r="B55" s="42"/>
      <c r="C55" s="20"/>
      <c r="D55" s="21"/>
      <c r="E55" s="21"/>
      <c r="F55" s="21"/>
      <c r="G55" s="128"/>
      <c r="H55" s="43"/>
      <c r="I55" s="21"/>
      <c r="J55" s="21"/>
      <c r="K55" s="44"/>
      <c r="L55" s="21"/>
      <c r="M55" s="43"/>
      <c r="N55" s="20"/>
      <c r="O55" s="21"/>
      <c r="P55" s="40"/>
      <c r="Q55" s="215" t="str">
        <f t="shared" si="0"/>
        <v/>
      </c>
    </row>
    <row r="56" spans="1:17" ht="27" customHeight="1" x14ac:dyDescent="0.25">
      <c r="A56" s="78"/>
      <c r="B56" s="42"/>
      <c r="C56" s="20"/>
      <c r="D56" s="21"/>
      <c r="E56" s="21"/>
      <c r="F56" s="21"/>
      <c r="G56" s="128"/>
      <c r="H56" s="43"/>
      <c r="I56" s="21"/>
      <c r="J56" s="21"/>
      <c r="K56" s="44"/>
      <c r="L56" s="21"/>
      <c r="M56" s="43"/>
      <c r="N56" s="20"/>
      <c r="O56" s="21"/>
      <c r="P56" s="40"/>
      <c r="Q56" s="215" t="str">
        <f t="shared" si="0"/>
        <v/>
      </c>
    </row>
    <row r="57" spans="1:17" ht="27" customHeight="1" x14ac:dyDescent="0.25">
      <c r="A57" s="78"/>
      <c r="B57" s="42"/>
      <c r="C57" s="20"/>
      <c r="D57" s="21"/>
      <c r="E57" s="21"/>
      <c r="F57" s="21"/>
      <c r="G57" s="128"/>
      <c r="H57" s="43"/>
      <c r="I57" s="21"/>
      <c r="J57" s="21"/>
      <c r="K57" s="44"/>
      <c r="L57" s="21"/>
      <c r="M57" s="43"/>
      <c r="N57" s="20"/>
      <c r="O57" s="21"/>
      <c r="P57" s="40"/>
      <c r="Q57" s="215" t="str">
        <f t="shared" si="0"/>
        <v/>
      </c>
    </row>
    <row r="58" spans="1:17" ht="27" customHeight="1" x14ac:dyDescent="0.25">
      <c r="A58" s="78"/>
      <c r="B58" s="42"/>
      <c r="C58" s="20"/>
      <c r="D58" s="21"/>
      <c r="E58" s="21"/>
      <c r="F58" s="21"/>
      <c r="G58" s="128"/>
      <c r="H58" s="43"/>
      <c r="I58" s="21"/>
      <c r="J58" s="21"/>
      <c r="K58" s="44"/>
      <c r="L58" s="21"/>
      <c r="M58" s="43"/>
      <c r="N58" s="20"/>
      <c r="O58" s="21"/>
      <c r="P58" s="40"/>
      <c r="Q58" s="215" t="str">
        <f t="shared" si="0"/>
        <v/>
      </c>
    </row>
    <row r="59" spans="1:17" ht="27" customHeight="1" x14ac:dyDescent="0.25">
      <c r="A59" s="78"/>
      <c r="B59" s="42"/>
      <c r="C59" s="20"/>
      <c r="D59" s="21"/>
      <c r="E59" s="21"/>
      <c r="F59" s="21"/>
      <c r="G59" s="128"/>
      <c r="H59" s="43"/>
      <c r="I59" s="21"/>
      <c r="J59" s="21"/>
      <c r="K59" s="44"/>
      <c r="L59" s="21"/>
      <c r="M59" s="43"/>
      <c r="N59" s="20"/>
      <c r="O59" s="21"/>
      <c r="P59" s="40"/>
      <c r="Q59" s="215" t="str">
        <f t="shared" si="0"/>
        <v/>
      </c>
    </row>
    <row r="60" spans="1:17" ht="21.75" customHeight="1" x14ac:dyDescent="0.25">
      <c r="A60" s="193" t="s">
        <v>261</v>
      </c>
      <c r="B60" s="193"/>
      <c r="C60" s="193"/>
      <c r="D60" s="193"/>
      <c r="E60" s="193"/>
      <c r="F60" s="193"/>
      <c r="G60" s="193"/>
      <c r="H60" s="193"/>
      <c r="I60" s="193"/>
      <c r="J60" s="193"/>
      <c r="K60" s="193"/>
      <c r="L60" s="193"/>
      <c r="M60" s="193"/>
      <c r="N60" s="31">
        <f>SUMIF(F:F,"sąskaita",N:N)</f>
        <v>0</v>
      </c>
      <c r="O60" s="9"/>
      <c r="P60" s="9"/>
    </row>
    <row r="61" spans="1:17" ht="21.75" customHeight="1" x14ac:dyDescent="0.25">
      <c r="A61" s="194" t="s">
        <v>262</v>
      </c>
      <c r="B61" s="195"/>
      <c r="C61" s="195"/>
      <c r="D61" s="195"/>
      <c r="E61" s="195"/>
      <c r="F61" s="195"/>
      <c r="G61" s="195"/>
      <c r="H61" s="195"/>
      <c r="I61" s="195"/>
      <c r="J61" s="195"/>
      <c r="K61" s="195"/>
      <c r="L61" s="195"/>
      <c r="M61" s="195"/>
      <c r="N61" s="196">
        <f>SUMIF(O6:O59,"2.5.3.1.1.3.",N6:N59)</f>
        <v>0</v>
      </c>
      <c r="O61" s="196"/>
      <c r="P61" s="197"/>
    </row>
    <row r="62" spans="1:17" ht="21.75" customHeight="1" x14ac:dyDescent="0.25">
      <c r="A62" s="189" t="s">
        <v>263</v>
      </c>
      <c r="B62" s="190"/>
      <c r="C62" s="190"/>
      <c r="D62" s="190"/>
      <c r="E62" s="190"/>
      <c r="F62" s="190"/>
      <c r="G62" s="190"/>
      <c r="H62" s="190"/>
      <c r="I62" s="190"/>
      <c r="J62" s="190"/>
      <c r="K62" s="190"/>
      <c r="L62" s="190"/>
      <c r="M62" s="190"/>
      <c r="N62" s="191">
        <f>SUMIF(O6:O59,"2.5.3.2.1.3.",N6:N59)</f>
        <v>0</v>
      </c>
      <c r="O62" s="191"/>
      <c r="P62" s="192"/>
    </row>
  </sheetData>
  <sheetProtection algorithmName="SHA-512" hashValue="Xi1xyzRCNhzQN9L+yXwRATv7mCCvSl7p2UVxI+PYUN2ZfPXxG/PoyAhs/OAxf8xPCCvrbdfgNsahJaY5Vg7iSw==" saltValue="ST+FtXx3enrtS8ZERUr4fQ==" spinCount="100000" sheet="1" insertRows="0"/>
  <mergeCells count="8">
    <mergeCell ref="A1:P1"/>
    <mergeCell ref="A62:M62"/>
    <mergeCell ref="N62:P62"/>
    <mergeCell ref="A2:P2"/>
    <mergeCell ref="A3:P3"/>
    <mergeCell ref="A60:M60"/>
    <mergeCell ref="A61:M61"/>
    <mergeCell ref="N61:P61"/>
  </mergeCells>
  <conditionalFormatting sqref="I6:O59">
    <cfRule type="expression" dxfId="232" priority="5">
      <formula>OR(+$F6="Sutartis",+$F6="Pirkimo dokumentai",+$F6="Kiti dokumentai")</formula>
    </cfRule>
  </conditionalFormatting>
  <conditionalFormatting sqref="I7:O7 L8 O8">
    <cfRule type="expression" priority="4">
      <formula>OR($F$7="Pirkimo dokumentai",+$F$7="Aktas",+$F$7="Kiti dokumentai")</formula>
    </cfRule>
  </conditionalFormatting>
  <conditionalFormatting sqref="J6:O59">
    <cfRule type="expression" dxfId="231" priority="3">
      <formula>OR($F6="Aktas")</formula>
    </cfRule>
  </conditionalFormatting>
  <conditionalFormatting sqref="M6:M59">
    <cfRule type="expression" dxfId="230" priority="2">
      <formula>$L6="Sąskaitų apmokėjimo"</formula>
    </cfRule>
  </conditionalFormatting>
  <conditionalFormatting sqref="Q6:Q59">
    <cfRule type="expression" dxfId="229" priority="1">
      <formula>AND($F6&lt;&gt;$Q$3,COUNTA($J6:$O6)&gt;0)</formula>
    </cfRule>
  </conditionalFormatting>
  <pageMargins left="0.75" right="0.75" top="1" bottom="1" header="0.511811023622047" footer="0.511811023622047"/>
  <pageSetup paperSize="9" scale="45" fitToHeight="0" orientation="landscape" horizontalDpi="300" verticalDpi="300" r:id="rId1"/>
  <extLst>
    <ext xmlns:x14="http://schemas.microsoft.com/office/spreadsheetml/2009/9/main" uri="{CCE6A557-97BC-4b89-ADB6-D9C93CAAB3DF}">
      <x14:dataValidations xmlns:xm="http://schemas.microsoft.com/office/excel/2006/main" count="5">
        <x14:dataValidation type="list" allowBlank="1" showErrorMessage="1" xr:uid="{8A880806-F22B-4EA0-BC0E-FFFB8BAF2123}">
          <x14:formula1>
            <xm:f>Sarašai!$D$2:$D$3</xm:f>
          </x14:formula1>
          <xm:sqref>L6:L59</xm:sqref>
        </x14:dataValidation>
        <x14:dataValidation type="list" allowBlank="1" showErrorMessage="1" error="Galima pasirinkti tik reikšmes iš sąrašo." xr:uid="{1B4BE799-39CB-49B5-AF97-86571F7FC78B}">
          <x14:formula1>
            <xm:f>Sarašai!$E$2:$E$3</xm:f>
          </x14:formula1>
          <xm:sqref>O6:O59</xm:sqref>
        </x14:dataValidation>
        <x14:dataValidation type="list" allowBlank="1" showErrorMessage="1" xr:uid="{F8AA2815-7F77-4C2D-9BAC-DDD2E9D0C54C}">
          <x14:formula1>
            <xm:f>Sarašai!$B$2:$B$6</xm:f>
          </x14:formula1>
          <xm:sqref>F6:F59</xm:sqref>
        </x14:dataValidation>
        <x14:dataValidation type="list" allowBlank="1" showInputMessage="1" showErrorMessage="1" error="Galima pasirinkti tik reikšmes iš sąrašo." xr:uid="{1D09524C-CBD6-40FD-8944-85EE6A5A46AA}">
          <x14:formula1>
            <xm:f>'I. Priedangų sąrašas'!$B$5:$B$64</xm:f>
          </x14:formula1>
          <xm:sqref>B6:B59</xm:sqref>
        </x14:dataValidation>
        <x14:dataValidation type="list" allowBlank="1" showInputMessage="1" showErrorMessage="1" error="Galima pasirinkti tik reikšmes iš sąrašo." xr:uid="{471E9DB8-AE8E-4BCE-A9E2-9E4FA8CDD94C}">
          <x14:formula1>
            <xm:f>Sarašai!$A$2:$A$17</xm:f>
          </x14:formula1>
          <xm:sqref>C6:C59</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4F81BD"/>
    <pageSetUpPr fitToPage="1"/>
  </sheetPr>
  <dimension ref="A1:G6"/>
  <sheetViews>
    <sheetView showGridLines="0" zoomScaleNormal="100" workbookViewId="0">
      <selection activeCell="G15" sqref="G15"/>
    </sheetView>
  </sheetViews>
  <sheetFormatPr defaultColWidth="8.7109375" defaultRowHeight="15" x14ac:dyDescent="0.25"/>
  <cols>
    <col min="1" max="1" width="6" customWidth="1"/>
    <col min="2" max="2" width="40" customWidth="1"/>
    <col min="3" max="3" width="24" customWidth="1"/>
    <col min="4" max="6" width="16" customWidth="1"/>
    <col min="7" max="7" width="36" customWidth="1"/>
  </cols>
  <sheetData>
    <row r="1" spans="1:7" ht="27.75" customHeight="1" x14ac:dyDescent="0.25">
      <c r="A1" s="198" t="s">
        <v>264</v>
      </c>
      <c r="B1" s="198"/>
      <c r="C1" s="198"/>
      <c r="D1" s="198"/>
      <c r="E1" s="198"/>
      <c r="F1" s="198"/>
      <c r="G1" s="198"/>
    </row>
    <row r="2" spans="1:7" ht="22.5" customHeight="1" x14ac:dyDescent="0.25">
      <c r="A2" s="133" t="s">
        <v>265</v>
      </c>
      <c r="B2" s="199"/>
      <c r="C2" s="199"/>
      <c r="D2" s="199"/>
      <c r="E2" s="199"/>
      <c r="F2" s="199"/>
      <c r="G2" s="199"/>
    </row>
    <row r="3" spans="1:7" ht="36" customHeight="1" x14ac:dyDescent="0.25">
      <c r="A3" s="5" t="s">
        <v>159</v>
      </c>
      <c r="B3" s="5" t="s">
        <v>266</v>
      </c>
      <c r="C3" s="5" t="s">
        <v>267</v>
      </c>
      <c r="D3" s="5" t="s">
        <v>268</v>
      </c>
      <c r="E3" s="5" t="s">
        <v>269</v>
      </c>
      <c r="F3" s="5" t="s">
        <v>270</v>
      </c>
      <c r="G3" s="5" t="s">
        <v>271</v>
      </c>
    </row>
    <row r="4" spans="1:7" x14ac:dyDescent="0.25">
      <c r="A4" s="83">
        <v>1</v>
      </c>
      <c r="B4" s="83">
        <v>2</v>
      </c>
      <c r="C4" s="83">
        <v>3</v>
      </c>
      <c r="D4" s="83">
        <v>4</v>
      </c>
      <c r="E4" s="83">
        <v>5</v>
      </c>
      <c r="F4" s="83">
        <v>6</v>
      </c>
      <c r="G4" s="83">
        <v>7</v>
      </c>
    </row>
    <row r="5" spans="1:7" ht="27.75" customHeight="1" x14ac:dyDescent="0.25">
      <c r="A5" s="1" t="s">
        <v>272</v>
      </c>
      <c r="B5" s="13" t="s">
        <v>273</v>
      </c>
      <c r="C5" s="13" t="s">
        <v>274</v>
      </c>
      <c r="D5" s="13" t="s">
        <v>275</v>
      </c>
      <c r="E5" s="22"/>
      <c r="F5" s="22"/>
      <c r="G5" s="21"/>
    </row>
    <row r="6" spans="1:7" ht="27.75" customHeight="1" x14ac:dyDescent="0.25">
      <c r="A6" s="16" t="s">
        <v>276</v>
      </c>
      <c r="B6" s="13" t="s">
        <v>277</v>
      </c>
      <c r="C6" s="13" t="s">
        <v>278</v>
      </c>
      <c r="D6" s="13" t="s">
        <v>279</v>
      </c>
      <c r="E6" s="22"/>
      <c r="F6" s="22"/>
      <c r="G6" s="21"/>
    </row>
  </sheetData>
  <sheetProtection algorithmName="SHA-512" hashValue="gc1BWall1sY+b+4eJ2tCkGgI/++D9yezkiQzFIugtJuYAOqNC1pPzl2KfEWncFFE91G3VGrpC5Dmg5c8MNMyzg==" saltValue="ieswJ6g87Va3fUEYXRiqtw==" spinCount="100000" sheet="1" objects="1" scenarios="1"/>
  <mergeCells count="2">
    <mergeCell ref="A1:G1"/>
    <mergeCell ref="A2:G2"/>
  </mergeCells>
  <pageMargins left="0.75" right="0.75" top="1" bottom="1" header="0.511811023622047" footer="0.511811023622047"/>
  <pageSetup paperSize="9" scale="55" fitToHeight="0" orientation="portrait"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375623"/>
    <pageSetUpPr fitToPage="1"/>
  </sheetPr>
  <dimension ref="A1:E90"/>
  <sheetViews>
    <sheetView showGridLines="0" zoomScaleNormal="100" workbookViewId="0">
      <pane xSplit="1" ySplit="4" topLeftCell="B9" activePane="bottomRight" state="frozen"/>
      <selection pane="topRight" activeCell="B1" sqref="B1"/>
      <selection pane="bottomLeft" activeCell="A4" sqref="A4"/>
      <selection pane="bottomRight" activeCell="K9" sqref="K9"/>
    </sheetView>
  </sheetViews>
  <sheetFormatPr defaultColWidth="8.7109375" defaultRowHeight="15" outlineLevelRow="1" x14ac:dyDescent="0.25"/>
  <cols>
    <col min="1" max="1" width="6" customWidth="1"/>
    <col min="2" max="2" width="46" customWidth="1"/>
    <col min="3" max="3" width="14" customWidth="1"/>
    <col min="4" max="4" width="44" customWidth="1"/>
  </cols>
  <sheetData>
    <row r="1" spans="1:5" ht="30" customHeight="1" x14ac:dyDescent="0.25">
      <c r="A1" s="198" t="s">
        <v>280</v>
      </c>
      <c r="B1" s="198"/>
      <c r="C1" s="198"/>
      <c r="D1" s="198"/>
    </row>
    <row r="2" spans="1:5" ht="21.75" customHeight="1" x14ac:dyDescent="0.25">
      <c r="A2" s="133" t="s">
        <v>281</v>
      </c>
      <c r="B2" s="133"/>
      <c r="C2" s="133"/>
      <c r="D2" s="133"/>
    </row>
    <row r="3" spans="1:5" ht="21.75" customHeight="1" x14ac:dyDescent="0.25">
      <c r="A3" s="201" t="s">
        <v>282</v>
      </c>
      <c r="B3" s="201"/>
      <c r="C3" s="203"/>
      <c r="D3" s="204"/>
    </row>
    <row r="4" spans="1:5" ht="21.75" customHeight="1" x14ac:dyDescent="0.25">
      <c r="A4" s="201" t="s">
        <v>283</v>
      </c>
      <c r="B4" s="201"/>
      <c r="C4" s="205">
        <f>+'II. Veiklos'!D8</f>
        <v>0</v>
      </c>
      <c r="D4" s="205"/>
      <c r="E4" s="116"/>
    </row>
    <row r="5" spans="1:5" ht="21.75" customHeight="1" x14ac:dyDescent="0.25">
      <c r="A5" s="201" t="s">
        <v>284</v>
      </c>
      <c r="B5" s="201"/>
      <c r="C5" s="206">
        <f>+'II. Veiklos'!H8</f>
        <v>0</v>
      </c>
      <c r="D5" s="206"/>
      <c r="E5" s="116"/>
    </row>
    <row r="6" spans="1:5" ht="21.75" customHeight="1" x14ac:dyDescent="0.25">
      <c r="A6" s="201" t="s">
        <v>285</v>
      </c>
      <c r="B6" s="201"/>
      <c r="C6" s="202" t="str">
        <f>IFERROR(C5/C4,"")</f>
        <v/>
      </c>
      <c r="D6" s="202"/>
      <c r="E6" s="116"/>
    </row>
    <row r="7" spans="1:5" ht="21.75" customHeight="1" x14ac:dyDescent="0.25">
      <c r="A7" s="133" t="s">
        <v>286</v>
      </c>
      <c r="B7" s="133"/>
      <c r="C7" s="133"/>
      <c r="D7" s="133"/>
    </row>
    <row r="8" spans="1:5" ht="21.75" customHeight="1" x14ac:dyDescent="0.25">
      <c r="A8" s="211" t="s">
        <v>287</v>
      </c>
      <c r="B8" s="212"/>
      <c r="C8" s="212"/>
      <c r="D8" s="213"/>
    </row>
    <row r="9" spans="1:5" ht="27.75" customHeight="1" x14ac:dyDescent="0.25">
      <c r="A9" s="5" t="s">
        <v>159</v>
      </c>
      <c r="B9" s="5" t="s">
        <v>288</v>
      </c>
      <c r="C9" s="207" t="s">
        <v>289</v>
      </c>
      <c r="D9" s="207"/>
    </row>
    <row r="10" spans="1:5" ht="48" customHeight="1" x14ac:dyDescent="0.25">
      <c r="A10" s="1">
        <v>1</v>
      </c>
      <c r="B10" s="6" t="str">
        <f>'I. Priedangų sąrašas'!B5&amp;IF('I. Priedangų sąrašas'!C5&lt;&gt;"",", "&amp;'I. Priedangų sąrašas'!C5,"")</f>
        <v/>
      </c>
      <c r="C10" s="208"/>
      <c r="D10" s="209"/>
    </row>
    <row r="11" spans="1:5" ht="48" customHeight="1" x14ac:dyDescent="0.25">
      <c r="A11" s="1">
        <v>2</v>
      </c>
      <c r="B11" s="6" t="str">
        <f>'I. Priedangų sąrašas'!B6&amp;IF('I. Priedangų sąrašas'!C6&lt;&gt;"",", "&amp;'I. Priedangų sąrašas'!C6,"")</f>
        <v/>
      </c>
      <c r="C11" s="160"/>
      <c r="D11" s="210"/>
    </row>
    <row r="12" spans="1:5" ht="48" customHeight="1" x14ac:dyDescent="0.25">
      <c r="A12" s="1">
        <v>3</v>
      </c>
      <c r="B12" s="6" t="str">
        <f>'I. Priedangų sąrašas'!B7&amp;IF('I. Priedangų sąrašas'!C7&lt;&gt;"",", "&amp;'I. Priedangų sąrašas'!C7,"")</f>
        <v/>
      </c>
      <c r="C12" s="160"/>
      <c r="D12" s="210"/>
    </row>
    <row r="13" spans="1:5" ht="48" customHeight="1" x14ac:dyDescent="0.25">
      <c r="A13" s="1">
        <v>4</v>
      </c>
      <c r="B13" s="6" t="str">
        <f>'I. Priedangų sąrašas'!B8&amp;IF('I. Priedangų sąrašas'!C8&lt;&gt;"",", "&amp;'I. Priedangų sąrašas'!C8,"")</f>
        <v/>
      </c>
      <c r="C13" s="160"/>
      <c r="D13" s="210"/>
    </row>
    <row r="14" spans="1:5" ht="48" customHeight="1" x14ac:dyDescent="0.25">
      <c r="A14" s="1">
        <v>5</v>
      </c>
      <c r="B14" s="6" t="str">
        <f>'I. Priedangų sąrašas'!B9&amp;IF('I. Priedangų sąrašas'!C9&lt;&gt;"",", "&amp;'I. Priedangų sąrašas'!C9,"")</f>
        <v/>
      </c>
      <c r="C14" s="160"/>
      <c r="D14" s="210"/>
    </row>
    <row r="15" spans="1:5" ht="48" customHeight="1" x14ac:dyDescent="0.25">
      <c r="A15" s="1">
        <v>6</v>
      </c>
      <c r="B15" s="6" t="str">
        <f>'I. Priedangų sąrašas'!B10&amp;IF('I. Priedangų sąrašas'!C10&lt;&gt;"",", "&amp;'I. Priedangų sąrašas'!C10,"")</f>
        <v/>
      </c>
      <c r="C15" s="160"/>
      <c r="D15" s="210"/>
    </row>
    <row r="16" spans="1:5" ht="48" customHeight="1" x14ac:dyDescent="0.25">
      <c r="A16" s="1">
        <v>7</v>
      </c>
      <c r="B16" s="6" t="str">
        <f>'I. Priedangų sąrašas'!B11&amp;IF('I. Priedangų sąrašas'!C11&lt;&gt;"",", "&amp;'I. Priedangų sąrašas'!C11,"")</f>
        <v/>
      </c>
      <c r="C16" s="160"/>
      <c r="D16" s="210"/>
    </row>
    <row r="17" spans="1:4" ht="48" customHeight="1" x14ac:dyDescent="0.25">
      <c r="A17" s="1">
        <v>8</v>
      </c>
      <c r="B17" s="6" t="str">
        <f>'I. Priedangų sąrašas'!B12&amp;IF('I. Priedangų sąrašas'!C12&lt;&gt;"",", "&amp;'I. Priedangų sąrašas'!C12,"")</f>
        <v/>
      </c>
      <c r="C17" s="160"/>
      <c r="D17" s="210"/>
    </row>
    <row r="18" spans="1:4" ht="48" customHeight="1" x14ac:dyDescent="0.25">
      <c r="A18" s="1">
        <v>9</v>
      </c>
      <c r="B18" s="6" t="str">
        <f>'I. Priedangų sąrašas'!B13&amp;IF('I. Priedangų sąrašas'!C13&lt;&gt;"",", "&amp;'I. Priedangų sąrašas'!C13,"")</f>
        <v/>
      </c>
      <c r="C18" s="160"/>
      <c r="D18" s="210"/>
    </row>
    <row r="19" spans="1:4" ht="48" customHeight="1" x14ac:dyDescent="0.25">
      <c r="A19" s="1">
        <v>10</v>
      </c>
      <c r="B19" s="6" t="str">
        <f>'I. Priedangų sąrašas'!B14&amp;IF('I. Priedangų sąrašas'!C14&lt;&gt;"",", "&amp;'I. Priedangų sąrašas'!C14,"")</f>
        <v/>
      </c>
      <c r="C19" s="160"/>
      <c r="D19" s="210"/>
    </row>
    <row r="20" spans="1:4" ht="48" customHeight="1" x14ac:dyDescent="0.25">
      <c r="A20" s="1">
        <v>11</v>
      </c>
      <c r="B20" s="6" t="str">
        <f>'I. Priedangų sąrašas'!B15&amp;IF('I. Priedangų sąrašas'!C15&lt;&gt;"",", "&amp;'I. Priedangų sąrašas'!C15,"")</f>
        <v/>
      </c>
      <c r="C20" s="174"/>
      <c r="D20" s="200"/>
    </row>
    <row r="21" spans="1:4" ht="48" customHeight="1" x14ac:dyDescent="0.25">
      <c r="A21" s="1">
        <v>12</v>
      </c>
      <c r="B21" s="6" t="str">
        <f>'I. Priedangų sąrašas'!B16&amp;IF('I. Priedangų sąrašas'!C16&lt;&gt;"",", "&amp;'I. Priedangų sąrašas'!C16,"")</f>
        <v/>
      </c>
      <c r="C21" s="174"/>
      <c r="D21" s="200"/>
    </row>
    <row r="22" spans="1:4" ht="48" customHeight="1" x14ac:dyDescent="0.25">
      <c r="A22" s="1">
        <v>13</v>
      </c>
      <c r="B22" s="6" t="str">
        <f>'I. Priedangų sąrašas'!B17&amp;IF('I. Priedangų sąrašas'!C17&lt;&gt;"",", "&amp;'I. Priedangų sąrašas'!C17,"")</f>
        <v/>
      </c>
      <c r="C22" s="174"/>
      <c r="D22" s="200"/>
    </row>
    <row r="23" spans="1:4" ht="48" customHeight="1" x14ac:dyDescent="0.25">
      <c r="A23" s="1">
        <v>14</v>
      </c>
      <c r="B23" s="6" t="str">
        <f>'I. Priedangų sąrašas'!B18&amp;IF('I. Priedangų sąrašas'!C18&lt;&gt;"",", "&amp;'I. Priedangų sąrašas'!C18,"")</f>
        <v/>
      </c>
      <c r="C23" s="174"/>
      <c r="D23" s="200"/>
    </row>
    <row r="24" spans="1:4" ht="48" customHeight="1" x14ac:dyDescent="0.25">
      <c r="A24" s="1">
        <v>15</v>
      </c>
      <c r="B24" s="6" t="str">
        <f>'I. Priedangų sąrašas'!B19&amp;IF('I. Priedangų sąrašas'!C19&lt;&gt;"",", "&amp;'I. Priedangų sąrašas'!C19,"")</f>
        <v/>
      </c>
      <c r="C24" s="174"/>
      <c r="D24" s="200"/>
    </row>
    <row r="25" spans="1:4" ht="48" hidden="1" customHeight="1" outlineLevel="1" x14ac:dyDescent="0.25">
      <c r="A25" s="1">
        <v>16</v>
      </c>
      <c r="B25" s="6" t="str">
        <f>'I. Priedangų sąrašas'!B20&amp;IF('I. Priedangų sąrašas'!C20&lt;&gt;"",", "&amp;'I. Priedangų sąrašas'!C20,"")</f>
        <v/>
      </c>
      <c r="C25" s="174"/>
      <c r="D25" s="200"/>
    </row>
    <row r="26" spans="1:4" ht="48" hidden="1" customHeight="1" outlineLevel="1" x14ac:dyDescent="0.25">
      <c r="A26" s="1">
        <v>17</v>
      </c>
      <c r="B26" s="6" t="str">
        <f>'I. Priedangų sąrašas'!B21&amp;IF('I. Priedangų sąrašas'!C21&lt;&gt;"",", "&amp;'I. Priedangų sąrašas'!C21,"")</f>
        <v/>
      </c>
      <c r="C26" s="174"/>
      <c r="D26" s="200"/>
    </row>
    <row r="27" spans="1:4" ht="48" hidden="1" customHeight="1" outlineLevel="1" x14ac:dyDescent="0.25">
      <c r="A27" s="1">
        <v>18</v>
      </c>
      <c r="B27" s="6" t="str">
        <f>'I. Priedangų sąrašas'!B22&amp;IF('I. Priedangų sąrašas'!C22&lt;&gt;"",", "&amp;'I. Priedangų sąrašas'!C22,"")</f>
        <v/>
      </c>
      <c r="C27" s="174"/>
      <c r="D27" s="200"/>
    </row>
    <row r="28" spans="1:4" ht="48" hidden="1" customHeight="1" outlineLevel="1" x14ac:dyDescent="0.25">
      <c r="A28" s="1">
        <v>19</v>
      </c>
      <c r="B28" s="6" t="str">
        <f>'I. Priedangų sąrašas'!B23&amp;IF('I. Priedangų sąrašas'!C23&lt;&gt;"",", "&amp;'I. Priedangų sąrašas'!C23,"")</f>
        <v/>
      </c>
      <c r="C28" s="174"/>
      <c r="D28" s="200"/>
    </row>
    <row r="29" spans="1:4" ht="48" hidden="1" customHeight="1" outlineLevel="1" x14ac:dyDescent="0.25">
      <c r="A29" s="1">
        <v>20</v>
      </c>
      <c r="B29" s="6" t="str">
        <f>'I. Priedangų sąrašas'!B24&amp;IF('I. Priedangų sąrašas'!C24&lt;&gt;"",", "&amp;'I. Priedangų sąrašas'!C24,"")</f>
        <v/>
      </c>
      <c r="C29" s="174"/>
      <c r="D29" s="200"/>
    </row>
    <row r="30" spans="1:4" ht="48" hidden="1" customHeight="1" outlineLevel="1" x14ac:dyDescent="0.25">
      <c r="A30" s="1">
        <v>21</v>
      </c>
      <c r="B30" s="6" t="str">
        <f>'I. Priedangų sąrašas'!B25&amp;IF('I. Priedangų sąrašas'!C25&lt;&gt;"",", "&amp;'I. Priedangų sąrašas'!C25,"")</f>
        <v/>
      </c>
      <c r="C30" s="174"/>
      <c r="D30" s="200"/>
    </row>
    <row r="31" spans="1:4" ht="48" hidden="1" customHeight="1" outlineLevel="1" x14ac:dyDescent="0.25">
      <c r="A31" s="1">
        <v>22</v>
      </c>
      <c r="B31" s="6" t="str">
        <f>'I. Priedangų sąrašas'!B26&amp;IF('I. Priedangų sąrašas'!C26&lt;&gt;"",", "&amp;'I. Priedangų sąrašas'!C26,"")</f>
        <v/>
      </c>
      <c r="C31" s="174"/>
      <c r="D31" s="200"/>
    </row>
    <row r="32" spans="1:4" ht="48" hidden="1" customHeight="1" outlineLevel="1" x14ac:dyDescent="0.25">
      <c r="A32" s="1">
        <v>23</v>
      </c>
      <c r="B32" s="6" t="str">
        <f>'I. Priedangų sąrašas'!B27&amp;IF('I. Priedangų sąrašas'!C27&lt;&gt;"",", "&amp;'I. Priedangų sąrašas'!C27,"")</f>
        <v/>
      </c>
      <c r="C32" s="174"/>
      <c r="D32" s="200"/>
    </row>
    <row r="33" spans="1:4" ht="48" hidden="1" customHeight="1" outlineLevel="1" x14ac:dyDescent="0.25">
      <c r="A33" s="1">
        <v>24</v>
      </c>
      <c r="B33" s="6" t="str">
        <f>'I. Priedangų sąrašas'!B28&amp;IF('I. Priedangų sąrašas'!C28&lt;&gt;"",", "&amp;'I. Priedangų sąrašas'!C28,"")</f>
        <v/>
      </c>
      <c r="C33" s="174"/>
      <c r="D33" s="200"/>
    </row>
    <row r="34" spans="1:4" ht="48" hidden="1" customHeight="1" outlineLevel="1" x14ac:dyDescent="0.25">
      <c r="A34" s="1">
        <v>25</v>
      </c>
      <c r="B34" s="6" t="str">
        <f>'I. Priedangų sąrašas'!B29&amp;IF('I. Priedangų sąrašas'!C29&lt;&gt;"",", "&amp;'I. Priedangų sąrašas'!C29,"")</f>
        <v/>
      </c>
      <c r="C34" s="174"/>
      <c r="D34" s="200"/>
    </row>
    <row r="35" spans="1:4" ht="48" hidden="1" customHeight="1" outlineLevel="1" x14ac:dyDescent="0.25">
      <c r="A35" s="1">
        <v>26</v>
      </c>
      <c r="B35" s="6" t="str">
        <f>'I. Priedangų sąrašas'!B30&amp;IF('I. Priedangų sąrašas'!C30&lt;&gt;"",", "&amp;'I. Priedangų sąrašas'!C30,"")</f>
        <v/>
      </c>
      <c r="C35" s="174"/>
      <c r="D35" s="200"/>
    </row>
    <row r="36" spans="1:4" ht="48" hidden="1" customHeight="1" outlineLevel="1" x14ac:dyDescent="0.25">
      <c r="A36" s="1">
        <v>27</v>
      </c>
      <c r="B36" s="6" t="str">
        <f>'I. Priedangų sąrašas'!B31&amp;IF('I. Priedangų sąrašas'!C31&lt;&gt;"",", "&amp;'I. Priedangų sąrašas'!C31,"")</f>
        <v/>
      </c>
      <c r="C36" s="174"/>
      <c r="D36" s="200"/>
    </row>
    <row r="37" spans="1:4" ht="48" hidden="1" customHeight="1" outlineLevel="1" x14ac:dyDescent="0.25">
      <c r="A37" s="1">
        <v>28</v>
      </c>
      <c r="B37" s="6" t="str">
        <f>'I. Priedangų sąrašas'!B32&amp;IF('I. Priedangų sąrašas'!C32&lt;&gt;"",", "&amp;'I. Priedangų sąrašas'!C32,"")</f>
        <v/>
      </c>
      <c r="C37" s="174"/>
      <c r="D37" s="200"/>
    </row>
    <row r="38" spans="1:4" ht="48" hidden="1" customHeight="1" outlineLevel="1" x14ac:dyDescent="0.25">
      <c r="A38" s="1">
        <v>29</v>
      </c>
      <c r="B38" s="6" t="str">
        <f>'I. Priedangų sąrašas'!B33&amp;IF('I. Priedangų sąrašas'!C33&lt;&gt;"",", "&amp;'I. Priedangų sąrašas'!C33,"")</f>
        <v/>
      </c>
      <c r="C38" s="174"/>
      <c r="D38" s="200"/>
    </row>
    <row r="39" spans="1:4" ht="48" hidden="1" customHeight="1" outlineLevel="1" x14ac:dyDescent="0.25">
      <c r="A39" s="1">
        <v>30</v>
      </c>
      <c r="B39" s="6" t="str">
        <f>'I. Priedangų sąrašas'!B34&amp;IF('I. Priedangų sąrašas'!C34&lt;&gt;"",", "&amp;'I. Priedangų sąrašas'!C34,"")</f>
        <v/>
      </c>
      <c r="C39" s="174"/>
      <c r="D39" s="200"/>
    </row>
    <row r="40" spans="1:4" ht="48" hidden="1" customHeight="1" outlineLevel="1" x14ac:dyDescent="0.25">
      <c r="A40" s="1">
        <v>31</v>
      </c>
      <c r="B40" s="6" t="str">
        <f>'I. Priedangų sąrašas'!B35&amp;IF('I. Priedangų sąrašas'!C35&lt;&gt;"",", "&amp;'I. Priedangų sąrašas'!C35,"")</f>
        <v/>
      </c>
      <c r="C40" s="174"/>
      <c r="D40" s="200"/>
    </row>
    <row r="41" spans="1:4" ht="48" hidden="1" customHeight="1" outlineLevel="1" x14ac:dyDescent="0.25">
      <c r="A41" s="1">
        <v>32</v>
      </c>
      <c r="B41" s="6" t="str">
        <f>'I. Priedangų sąrašas'!B36&amp;IF('I. Priedangų sąrašas'!C36&lt;&gt;"",", "&amp;'I. Priedangų sąrašas'!C36,"")</f>
        <v/>
      </c>
      <c r="C41" s="174"/>
      <c r="D41" s="200"/>
    </row>
    <row r="42" spans="1:4" ht="48" hidden="1" customHeight="1" outlineLevel="1" x14ac:dyDescent="0.25">
      <c r="A42" s="1">
        <v>33</v>
      </c>
      <c r="B42" s="6" t="str">
        <f>'I. Priedangų sąrašas'!B37&amp;IF('I. Priedangų sąrašas'!C37&lt;&gt;"",", "&amp;'I. Priedangų sąrašas'!C37,"")</f>
        <v/>
      </c>
      <c r="C42" s="174"/>
      <c r="D42" s="200"/>
    </row>
    <row r="43" spans="1:4" ht="48" hidden="1" customHeight="1" outlineLevel="1" x14ac:dyDescent="0.25">
      <c r="A43" s="1">
        <v>34</v>
      </c>
      <c r="B43" s="6" t="str">
        <f>'I. Priedangų sąrašas'!B38&amp;IF('I. Priedangų sąrašas'!C38&lt;&gt;"",", "&amp;'I. Priedangų sąrašas'!C38,"")</f>
        <v/>
      </c>
      <c r="C43" s="174"/>
      <c r="D43" s="200"/>
    </row>
    <row r="44" spans="1:4" ht="48" hidden="1" customHeight="1" outlineLevel="1" x14ac:dyDescent="0.25">
      <c r="A44" s="1">
        <v>35</v>
      </c>
      <c r="B44" s="6" t="str">
        <f>'I. Priedangų sąrašas'!B39&amp;IF('I. Priedangų sąrašas'!C39&lt;&gt;"",", "&amp;'I. Priedangų sąrašas'!C39,"")</f>
        <v/>
      </c>
      <c r="C44" s="174"/>
      <c r="D44" s="200"/>
    </row>
    <row r="45" spans="1:4" ht="48" hidden="1" customHeight="1" outlineLevel="1" x14ac:dyDescent="0.25">
      <c r="A45" s="1">
        <v>36</v>
      </c>
      <c r="B45" s="6" t="str">
        <f>'I. Priedangų sąrašas'!B40&amp;IF('I. Priedangų sąrašas'!C40&lt;&gt;"",", "&amp;'I. Priedangų sąrašas'!C40,"")</f>
        <v/>
      </c>
      <c r="C45" s="174"/>
      <c r="D45" s="200"/>
    </row>
    <row r="46" spans="1:4" ht="48" hidden="1" customHeight="1" outlineLevel="1" x14ac:dyDescent="0.25">
      <c r="A46" s="1">
        <v>37</v>
      </c>
      <c r="B46" s="6" t="str">
        <f>'I. Priedangų sąrašas'!B41&amp;IF('I. Priedangų sąrašas'!C41&lt;&gt;"",", "&amp;'I. Priedangų sąrašas'!C41,"")</f>
        <v/>
      </c>
      <c r="C46" s="174"/>
      <c r="D46" s="200"/>
    </row>
    <row r="47" spans="1:4" ht="48" hidden="1" customHeight="1" outlineLevel="1" x14ac:dyDescent="0.25">
      <c r="A47" s="1">
        <v>38</v>
      </c>
      <c r="B47" s="6" t="str">
        <f>'I. Priedangų sąrašas'!B42&amp;IF('I. Priedangų sąrašas'!C42&lt;&gt;"",", "&amp;'I. Priedangų sąrašas'!C42,"")</f>
        <v/>
      </c>
      <c r="C47" s="174"/>
      <c r="D47" s="200"/>
    </row>
    <row r="48" spans="1:4" ht="48" hidden="1" customHeight="1" outlineLevel="1" x14ac:dyDescent="0.25">
      <c r="A48" s="1">
        <v>39</v>
      </c>
      <c r="B48" s="6" t="str">
        <f>'I. Priedangų sąrašas'!B43&amp;IF('I. Priedangų sąrašas'!C43&lt;&gt;"",", "&amp;'I. Priedangų sąrašas'!C43,"")</f>
        <v/>
      </c>
      <c r="C48" s="174"/>
      <c r="D48" s="200"/>
    </row>
    <row r="49" spans="1:4" ht="48" hidden="1" customHeight="1" outlineLevel="1" x14ac:dyDescent="0.25">
      <c r="A49" s="1">
        <v>40</v>
      </c>
      <c r="B49" s="6" t="str">
        <f>'I. Priedangų sąrašas'!B44&amp;IF('I. Priedangų sąrašas'!C44&lt;&gt;"",", "&amp;'I. Priedangų sąrašas'!C44,"")</f>
        <v/>
      </c>
      <c r="C49" s="174"/>
      <c r="D49" s="200"/>
    </row>
    <row r="50" spans="1:4" ht="48" hidden="1" customHeight="1" outlineLevel="1" x14ac:dyDescent="0.25">
      <c r="A50" s="1">
        <v>41</v>
      </c>
      <c r="B50" s="6" t="str">
        <f>'I. Priedangų sąrašas'!B45&amp;IF('I. Priedangų sąrašas'!C45&lt;&gt;"",", "&amp;'I. Priedangų sąrašas'!C45,"")</f>
        <v/>
      </c>
      <c r="C50" s="174"/>
      <c r="D50" s="200"/>
    </row>
    <row r="51" spans="1:4" ht="48" hidden="1" customHeight="1" outlineLevel="1" x14ac:dyDescent="0.25">
      <c r="A51" s="1">
        <v>42</v>
      </c>
      <c r="B51" s="6" t="str">
        <f>'I. Priedangų sąrašas'!B46&amp;IF('I. Priedangų sąrašas'!C46&lt;&gt;"",", "&amp;'I. Priedangų sąrašas'!C46,"")</f>
        <v/>
      </c>
      <c r="C51" s="174"/>
      <c r="D51" s="200"/>
    </row>
    <row r="52" spans="1:4" ht="48" hidden="1" customHeight="1" outlineLevel="1" x14ac:dyDescent="0.25">
      <c r="A52" s="1">
        <v>43</v>
      </c>
      <c r="B52" s="6" t="str">
        <f>'I. Priedangų sąrašas'!B47&amp;IF('I. Priedangų sąrašas'!C47&lt;&gt;"",", "&amp;'I. Priedangų sąrašas'!C47,"")</f>
        <v/>
      </c>
      <c r="C52" s="174"/>
      <c r="D52" s="200"/>
    </row>
    <row r="53" spans="1:4" ht="48" hidden="1" customHeight="1" outlineLevel="1" x14ac:dyDescent="0.25">
      <c r="A53" s="1">
        <v>44</v>
      </c>
      <c r="B53" s="6" t="str">
        <f>'I. Priedangų sąrašas'!B48&amp;IF('I. Priedangų sąrašas'!C48&lt;&gt;"",", "&amp;'I. Priedangų sąrašas'!C48,"")</f>
        <v/>
      </c>
      <c r="C53" s="174"/>
      <c r="D53" s="200"/>
    </row>
    <row r="54" spans="1:4" ht="48" hidden="1" customHeight="1" outlineLevel="1" x14ac:dyDescent="0.25">
      <c r="A54" s="1">
        <v>45</v>
      </c>
      <c r="B54" s="6" t="str">
        <f>'I. Priedangų sąrašas'!B49&amp;IF('I. Priedangų sąrašas'!C49&lt;&gt;"",", "&amp;'I. Priedangų sąrašas'!C49,"")</f>
        <v/>
      </c>
      <c r="C54" s="174"/>
      <c r="D54" s="200"/>
    </row>
    <row r="55" spans="1:4" ht="48" hidden="1" customHeight="1" outlineLevel="1" x14ac:dyDescent="0.25">
      <c r="A55" s="1">
        <v>46</v>
      </c>
      <c r="B55" s="6" t="str">
        <f>'I. Priedangų sąrašas'!B50&amp;IF('I. Priedangų sąrašas'!C50&lt;&gt;"",", "&amp;'I. Priedangų sąrašas'!C50,"")</f>
        <v/>
      </c>
      <c r="C55" s="174"/>
      <c r="D55" s="200"/>
    </row>
    <row r="56" spans="1:4" ht="48" hidden="1" customHeight="1" outlineLevel="1" x14ac:dyDescent="0.25">
      <c r="A56" s="1">
        <v>47</v>
      </c>
      <c r="B56" s="6" t="str">
        <f>'I. Priedangų sąrašas'!B51&amp;IF('I. Priedangų sąrašas'!C51&lt;&gt;"",", "&amp;'I. Priedangų sąrašas'!C51,"")</f>
        <v/>
      </c>
      <c r="C56" s="174"/>
      <c r="D56" s="200"/>
    </row>
    <row r="57" spans="1:4" ht="48" hidden="1" customHeight="1" outlineLevel="1" x14ac:dyDescent="0.25">
      <c r="A57" s="1">
        <v>48</v>
      </c>
      <c r="B57" s="6" t="str">
        <f>'I. Priedangų sąrašas'!B52&amp;IF('I. Priedangų sąrašas'!C52&lt;&gt;"",", "&amp;'I. Priedangų sąrašas'!C52,"")</f>
        <v/>
      </c>
      <c r="C57" s="174"/>
      <c r="D57" s="200"/>
    </row>
    <row r="58" spans="1:4" ht="48" hidden="1" customHeight="1" outlineLevel="1" x14ac:dyDescent="0.25">
      <c r="A58" s="1">
        <v>49</v>
      </c>
      <c r="B58" s="6" t="str">
        <f>'I. Priedangų sąrašas'!B53&amp;IF('I. Priedangų sąrašas'!C53&lt;&gt;"",", "&amp;'I. Priedangų sąrašas'!C53,"")</f>
        <v/>
      </c>
      <c r="C58" s="174"/>
      <c r="D58" s="200"/>
    </row>
    <row r="59" spans="1:4" ht="48" hidden="1" customHeight="1" outlineLevel="1" x14ac:dyDescent="0.25">
      <c r="A59" s="1">
        <v>50</v>
      </c>
      <c r="B59" s="6" t="str">
        <f>'I. Priedangų sąrašas'!B54&amp;IF('I. Priedangų sąrašas'!C54&lt;&gt;"",", "&amp;'I. Priedangų sąrašas'!C54,"")</f>
        <v/>
      </c>
      <c r="C59" s="174"/>
      <c r="D59" s="200"/>
    </row>
    <row r="60" spans="1:4" ht="48" hidden="1" customHeight="1" outlineLevel="1" x14ac:dyDescent="0.25">
      <c r="A60" s="1">
        <v>51</v>
      </c>
      <c r="B60" s="6" t="str">
        <f>'I. Priedangų sąrašas'!B55&amp;IF('I. Priedangų sąrašas'!C55&lt;&gt;"",", "&amp;'I. Priedangų sąrašas'!C55,"")</f>
        <v/>
      </c>
      <c r="C60" s="174"/>
      <c r="D60" s="200"/>
    </row>
    <row r="61" spans="1:4" ht="48" hidden="1" customHeight="1" outlineLevel="1" x14ac:dyDescent="0.25">
      <c r="A61" s="1">
        <v>52</v>
      </c>
      <c r="B61" s="6" t="str">
        <f>'I. Priedangų sąrašas'!B56&amp;IF('I. Priedangų sąrašas'!C56&lt;&gt;"",", "&amp;'I. Priedangų sąrašas'!C56,"")</f>
        <v/>
      </c>
      <c r="C61" s="174"/>
      <c r="D61" s="200"/>
    </row>
    <row r="62" spans="1:4" ht="48" hidden="1" customHeight="1" outlineLevel="1" x14ac:dyDescent="0.25">
      <c r="A62" s="1">
        <v>53</v>
      </c>
      <c r="B62" s="6" t="str">
        <f>'I. Priedangų sąrašas'!B57&amp;IF('I. Priedangų sąrašas'!C57&lt;&gt;"",", "&amp;'I. Priedangų sąrašas'!C57,"")</f>
        <v/>
      </c>
      <c r="C62" s="174"/>
      <c r="D62" s="200"/>
    </row>
    <row r="63" spans="1:4" ht="48" hidden="1" customHeight="1" outlineLevel="1" x14ac:dyDescent="0.25">
      <c r="A63" s="1">
        <v>54</v>
      </c>
      <c r="B63" s="6" t="str">
        <f>'I. Priedangų sąrašas'!B58&amp;IF('I. Priedangų sąrašas'!C58&lt;&gt;"",", "&amp;'I. Priedangų sąrašas'!C58,"")</f>
        <v/>
      </c>
      <c r="C63" s="174"/>
      <c r="D63" s="200"/>
    </row>
    <row r="64" spans="1:4" ht="48" hidden="1" customHeight="1" outlineLevel="1" x14ac:dyDescent="0.25">
      <c r="A64" s="1">
        <v>55</v>
      </c>
      <c r="B64" s="6" t="str">
        <f>'I. Priedangų sąrašas'!B59&amp;IF('I. Priedangų sąrašas'!C59&lt;&gt;"",", "&amp;'I. Priedangų sąrašas'!C59,"")</f>
        <v/>
      </c>
      <c r="C64" s="174"/>
      <c r="D64" s="200"/>
    </row>
    <row r="65" spans="1:5" ht="48" hidden="1" customHeight="1" outlineLevel="1" x14ac:dyDescent="0.25">
      <c r="A65" s="1">
        <v>56</v>
      </c>
      <c r="B65" s="6" t="str">
        <f>'I. Priedangų sąrašas'!B60&amp;IF('I. Priedangų sąrašas'!C60&lt;&gt;"",", "&amp;'I. Priedangų sąrašas'!C60,"")</f>
        <v/>
      </c>
      <c r="C65" s="174"/>
      <c r="D65" s="200"/>
    </row>
    <row r="66" spans="1:5" ht="48" hidden="1" customHeight="1" outlineLevel="1" x14ac:dyDescent="0.25">
      <c r="A66" s="1">
        <v>57</v>
      </c>
      <c r="B66" s="6" t="str">
        <f>'I. Priedangų sąrašas'!B61&amp;IF('I. Priedangų sąrašas'!C61&lt;&gt;"",", "&amp;'I. Priedangų sąrašas'!C61,"")</f>
        <v/>
      </c>
      <c r="C66" s="174"/>
      <c r="D66" s="200"/>
    </row>
    <row r="67" spans="1:5" ht="48" hidden="1" customHeight="1" outlineLevel="1" x14ac:dyDescent="0.25">
      <c r="A67" s="1">
        <v>58</v>
      </c>
      <c r="B67" s="6" t="str">
        <f>'I. Priedangų sąrašas'!B62&amp;IF('I. Priedangų sąrašas'!C62&lt;&gt;"",", "&amp;'I. Priedangų sąrašas'!C62,"")</f>
        <v/>
      </c>
      <c r="C67" s="174"/>
      <c r="D67" s="200"/>
    </row>
    <row r="68" spans="1:5" ht="48" hidden="1" customHeight="1" outlineLevel="1" x14ac:dyDescent="0.25">
      <c r="A68" s="1">
        <v>59</v>
      </c>
      <c r="B68" s="6" t="str">
        <f>'I. Priedangų sąrašas'!B63&amp;IF('I. Priedangų sąrašas'!C63&lt;&gt;"",", "&amp;'I. Priedangų sąrašas'!C63,"")</f>
        <v/>
      </c>
      <c r="C68" s="174"/>
      <c r="D68" s="200"/>
    </row>
    <row r="69" spans="1:5" ht="48" hidden="1" customHeight="1" outlineLevel="1" x14ac:dyDescent="0.25">
      <c r="A69" s="1">
        <v>60</v>
      </c>
      <c r="B69" s="6" t="str">
        <f>'I. Priedangų sąrašas'!B64&amp;IF('I. Priedangų sąrašas'!C64&lt;&gt;"",", "&amp;'I. Priedangų sąrašas'!C64,"")</f>
        <v/>
      </c>
      <c r="C69" s="174"/>
      <c r="D69" s="200"/>
    </row>
    <row r="70" spans="1:5" collapsed="1" x14ac:dyDescent="0.25"/>
    <row r="71" spans="1:5" ht="21.75" customHeight="1" x14ac:dyDescent="0.25">
      <c r="A71" s="133" t="s">
        <v>290</v>
      </c>
      <c r="B71" s="133"/>
      <c r="C71" s="133"/>
      <c r="D71" s="133"/>
    </row>
    <row r="72" spans="1:5" ht="36" customHeight="1" x14ac:dyDescent="0.25">
      <c r="A72" s="5" t="s">
        <v>159</v>
      </c>
      <c r="B72" s="5" t="s">
        <v>291</v>
      </c>
      <c r="C72" s="5" t="s">
        <v>292</v>
      </c>
      <c r="D72" s="5" t="s">
        <v>293</v>
      </c>
    </row>
    <row r="73" spans="1:5" ht="27.75" customHeight="1" x14ac:dyDescent="0.25">
      <c r="A73" s="14" t="s">
        <v>272</v>
      </c>
      <c r="B73" s="13" t="s">
        <v>294</v>
      </c>
      <c r="C73" s="115"/>
      <c r="D73" s="21"/>
    </row>
    <row r="74" spans="1:5" ht="27.75" customHeight="1" x14ac:dyDescent="0.25">
      <c r="A74" s="14" t="s">
        <v>276</v>
      </c>
      <c r="B74" s="13" t="s">
        <v>295</v>
      </c>
      <c r="C74" s="44"/>
      <c r="D74" s="21"/>
    </row>
    <row r="75" spans="1:5" ht="21.75" customHeight="1" x14ac:dyDescent="0.25">
      <c r="A75" s="133" t="s">
        <v>296</v>
      </c>
      <c r="B75" s="133"/>
      <c r="C75" s="133"/>
      <c r="D75" s="133"/>
    </row>
    <row r="76" spans="1:5" ht="27.75" customHeight="1" x14ac:dyDescent="0.25">
      <c r="A76" s="5" t="s">
        <v>159</v>
      </c>
      <c r="B76" s="5" t="s">
        <v>297</v>
      </c>
      <c r="C76" s="5" t="s">
        <v>298</v>
      </c>
      <c r="D76" s="5" t="s">
        <v>299</v>
      </c>
    </row>
    <row r="77" spans="1:5" ht="43.5" customHeight="1" x14ac:dyDescent="0.25">
      <c r="A77" s="14" t="s">
        <v>272</v>
      </c>
      <c r="B77" s="13" t="s">
        <v>300</v>
      </c>
      <c r="C77" s="21"/>
      <c r="E77" s="116"/>
    </row>
    <row r="78" spans="1:5" ht="43.5" customHeight="1" x14ac:dyDescent="0.25">
      <c r="A78" s="14" t="s">
        <v>276</v>
      </c>
      <c r="B78" s="13" t="s">
        <v>301</v>
      </c>
      <c r="C78" s="21"/>
      <c r="D78" s="21"/>
    </row>
    <row r="79" spans="1:5" ht="21.75" customHeight="1" x14ac:dyDescent="0.25">
      <c r="A79" s="133" t="s">
        <v>302</v>
      </c>
      <c r="B79" s="133"/>
      <c r="C79" s="133"/>
      <c r="D79" s="133"/>
    </row>
    <row r="80" spans="1:5" ht="27.75" customHeight="1" x14ac:dyDescent="0.25">
      <c r="A80" s="5" t="s">
        <v>159</v>
      </c>
      <c r="B80" s="5" t="s">
        <v>303</v>
      </c>
      <c r="C80" s="5" t="s">
        <v>298</v>
      </c>
      <c r="D80" s="5" t="s">
        <v>271</v>
      </c>
    </row>
    <row r="81" spans="1:4" ht="111.75" customHeight="1" x14ac:dyDescent="0.25">
      <c r="A81" s="14" t="s">
        <v>272</v>
      </c>
      <c r="B81" s="13" t="s">
        <v>304</v>
      </c>
      <c r="C81" s="21"/>
      <c r="D81" s="21"/>
    </row>
    <row r="82" spans="1:4" ht="67.5" customHeight="1" x14ac:dyDescent="0.25">
      <c r="A82" s="14" t="s">
        <v>276</v>
      </c>
      <c r="B82" s="13" t="s">
        <v>305</v>
      </c>
      <c r="C82" s="21"/>
      <c r="D82" s="21"/>
    </row>
    <row r="83" spans="1:4" ht="36" customHeight="1" x14ac:dyDescent="0.25">
      <c r="A83" s="14" t="s">
        <v>306</v>
      </c>
      <c r="B83" s="13" t="s">
        <v>307</v>
      </c>
      <c r="C83" s="21"/>
      <c r="D83" s="21"/>
    </row>
    <row r="84" spans="1:4" ht="36" customHeight="1" x14ac:dyDescent="0.25">
      <c r="A84" s="14" t="s">
        <v>308</v>
      </c>
      <c r="B84" s="13" t="s">
        <v>309</v>
      </c>
      <c r="C84" s="21"/>
      <c r="D84" s="21"/>
    </row>
    <row r="85" spans="1:4" ht="21.75" customHeight="1" x14ac:dyDescent="0.25">
      <c r="A85" s="133" t="s">
        <v>310</v>
      </c>
      <c r="B85" s="133"/>
      <c r="C85" s="133"/>
      <c r="D85" s="133"/>
    </row>
    <row r="86" spans="1:4" ht="27.75" customHeight="1" x14ac:dyDescent="0.25">
      <c r="A86" s="5" t="s">
        <v>159</v>
      </c>
      <c r="B86" s="5" t="s">
        <v>311</v>
      </c>
      <c r="C86" s="5" t="s">
        <v>298</v>
      </c>
      <c r="D86" s="5" t="s">
        <v>312</v>
      </c>
    </row>
    <row r="87" spans="1:4" ht="43.5" customHeight="1" x14ac:dyDescent="0.25">
      <c r="A87" s="14" t="s">
        <v>272</v>
      </c>
      <c r="B87" s="13" t="s">
        <v>313</v>
      </c>
      <c r="C87" s="21"/>
      <c r="D87" s="21"/>
    </row>
    <row r="88" spans="1:4" ht="43.5" customHeight="1" x14ac:dyDescent="0.25">
      <c r="A88" s="14" t="s">
        <v>276</v>
      </c>
      <c r="B88" s="13" t="s">
        <v>314</v>
      </c>
      <c r="C88" s="21"/>
      <c r="D88" s="21"/>
    </row>
    <row r="89" spans="1:4" ht="43.5" customHeight="1" x14ac:dyDescent="0.25">
      <c r="A89" s="14" t="s">
        <v>315</v>
      </c>
      <c r="B89" s="13" t="s">
        <v>316</v>
      </c>
      <c r="C89" s="21"/>
      <c r="D89" s="21"/>
    </row>
    <row r="90" spans="1:4" ht="43.5" customHeight="1" x14ac:dyDescent="0.25">
      <c r="A90" s="14" t="s">
        <v>317</v>
      </c>
      <c r="B90" s="13" t="s">
        <v>318</v>
      </c>
      <c r="C90" s="21"/>
      <c r="D90" s="21"/>
    </row>
  </sheetData>
  <sheetProtection algorithmName="SHA-512" hashValue="7zK6Zbe2/Xb6ZdpECLE4TWIT/mstpW6IMFsPVSM551myusrAKyygageqD3lE5VL2JYXChKvv3y5e6EtSjKcjIQ==" saltValue="co9eqLxPkncAKKnzZDTDRw==" spinCount="100000" sheet="1" formatRows="0" autoFilter="0" pivotTables="0"/>
  <mergeCells count="77">
    <mergeCell ref="C50:D50"/>
    <mergeCell ref="C51:D51"/>
    <mergeCell ref="C52:D52"/>
    <mergeCell ref="C53:D53"/>
    <mergeCell ref="C54:D54"/>
    <mergeCell ref="C55:D55"/>
    <mergeCell ref="C56:D56"/>
    <mergeCell ref="C57:D57"/>
    <mergeCell ref="C58:D58"/>
    <mergeCell ref="C59:D59"/>
    <mergeCell ref="C60:D60"/>
    <mergeCell ref="C69:D69"/>
    <mergeCell ref="C34:D34"/>
    <mergeCell ref="C35:D35"/>
    <mergeCell ref="C36:D36"/>
    <mergeCell ref="C37:D37"/>
    <mergeCell ref="C38:D38"/>
    <mergeCell ref="C39:D39"/>
    <mergeCell ref="C40:D40"/>
    <mergeCell ref="C41:D41"/>
    <mergeCell ref="C42:D42"/>
    <mergeCell ref="C43:D43"/>
    <mergeCell ref="C44:D44"/>
    <mergeCell ref="C61:D61"/>
    <mergeCell ref="C62:D62"/>
    <mergeCell ref="C63:D63"/>
    <mergeCell ref="C46:D46"/>
    <mergeCell ref="C47:D47"/>
    <mergeCell ref="C48:D48"/>
    <mergeCell ref="C49:D49"/>
    <mergeCell ref="C25:D25"/>
    <mergeCell ref="C26:D26"/>
    <mergeCell ref="C27:D27"/>
    <mergeCell ref="C28:D28"/>
    <mergeCell ref="C29:D29"/>
    <mergeCell ref="C31:D31"/>
    <mergeCell ref="C32:D32"/>
    <mergeCell ref="C33:D33"/>
    <mergeCell ref="C45:D45"/>
    <mergeCell ref="C30:D30"/>
    <mergeCell ref="A85:D85"/>
    <mergeCell ref="C13:D13"/>
    <mergeCell ref="C14:D14"/>
    <mergeCell ref="A71:D71"/>
    <mergeCell ref="A75:D75"/>
    <mergeCell ref="A79:D79"/>
    <mergeCell ref="C15:D15"/>
    <mergeCell ref="C16:D16"/>
    <mergeCell ref="C17:D17"/>
    <mergeCell ref="C18:D18"/>
    <mergeCell ref="C19:D19"/>
    <mergeCell ref="C20:D20"/>
    <mergeCell ref="C21:D21"/>
    <mergeCell ref="C22:D22"/>
    <mergeCell ref="C23:D23"/>
    <mergeCell ref="C24:D24"/>
    <mergeCell ref="A7:D7"/>
    <mergeCell ref="C9:D9"/>
    <mergeCell ref="C10:D10"/>
    <mergeCell ref="C11:D11"/>
    <mergeCell ref="C12:D12"/>
    <mergeCell ref="A8:D8"/>
    <mergeCell ref="A6:B6"/>
    <mergeCell ref="C6:D6"/>
    <mergeCell ref="A3:B3"/>
    <mergeCell ref="C3:D3"/>
    <mergeCell ref="A1:D1"/>
    <mergeCell ref="A2:D2"/>
    <mergeCell ref="A4:B4"/>
    <mergeCell ref="C4:D4"/>
    <mergeCell ref="A5:B5"/>
    <mergeCell ref="C5:D5"/>
    <mergeCell ref="C64:D64"/>
    <mergeCell ref="C65:D65"/>
    <mergeCell ref="C66:D66"/>
    <mergeCell ref="C67:D67"/>
    <mergeCell ref="C68:D68"/>
  </mergeCells>
  <dataValidations count="2">
    <dataValidation type="list" allowBlank="1" showErrorMessage="1" sqref="C81:C84 C77:C78 C87:C88" xr:uid="{00000000-0002-0000-0800-000000000000}">
      <formula1>"Taip,Ne"</formula1>
    </dataValidation>
    <dataValidation type="list" allowBlank="1" showErrorMessage="1" sqref="C89:C90" xr:uid="{00000000-0002-0000-0800-000005000000}">
      <formula1>"Taip,Ne,Netaikoma"</formula1>
    </dataValidation>
  </dataValidations>
  <pageMargins left="0.75" right="0.75" top="1" bottom="1" header="0.511811023622047" footer="0.511811023622047"/>
  <pageSetup paperSize="9" scale="78" fitToHeight="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D4CA44EB2A90E4499D1D883E7335E04" ma:contentTypeVersion="10" ma:contentTypeDescription="Create a new document." ma:contentTypeScope="" ma:versionID="dc1ab6a244e40ff4026d74d3ba154e07">
  <xsd:schema xmlns:xsd="http://www.w3.org/2001/XMLSchema" xmlns:xs="http://www.w3.org/2001/XMLSchema" xmlns:p="http://schemas.microsoft.com/office/2006/metadata/properties" xmlns:ns2="d7fbe57f-debd-4de1-86f9-89343c469069" xmlns:ns3="c3995a3c-8d09-4758-9f4b-8d7f64713fa3" targetNamespace="http://schemas.microsoft.com/office/2006/metadata/properties" ma:root="true" ma:fieldsID="d3494b6921f6a543292308df65505834" ns2:_="" ns3:_="">
    <xsd:import namespace="d7fbe57f-debd-4de1-86f9-89343c469069"/>
    <xsd:import namespace="c3995a3c-8d09-4758-9f4b-8d7f64713fa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7fbe57f-debd-4de1-86f9-89343c4690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7f10c2ed-9648-4917-96d6-a632734be51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3995a3c-8d09-4758-9f4b-8d7f64713fa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3b76cdd0-bc5a-4757-9110-0ac05be2ec11}" ma:internalName="TaxCatchAll" ma:showField="CatchAllData" ma:web="c3995a3c-8d09-4758-9f4b-8d7f64713fa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7fbe57f-debd-4de1-86f9-89343c469069">
      <Terms xmlns="http://schemas.microsoft.com/office/infopath/2007/PartnerControls"/>
    </lcf76f155ced4ddcb4097134ff3c332f>
    <TaxCatchAll xmlns="c3995a3c-8d09-4758-9f4b-8d7f64713fa3" xsi:nil="true"/>
  </documentManagement>
</p:properties>
</file>

<file path=customXml/itemProps1.xml><?xml version="1.0" encoding="utf-8"?>
<ds:datastoreItem xmlns:ds="http://schemas.openxmlformats.org/officeDocument/2006/customXml" ds:itemID="{839C50FE-3EE3-45EA-861F-32EEF52E9632}">
  <ds:schemaRefs>
    <ds:schemaRef ds:uri="http://schemas.microsoft.com/sharepoint/v3/contenttype/forms"/>
  </ds:schemaRefs>
</ds:datastoreItem>
</file>

<file path=customXml/itemProps2.xml><?xml version="1.0" encoding="utf-8"?>
<ds:datastoreItem xmlns:ds="http://schemas.openxmlformats.org/officeDocument/2006/customXml" ds:itemID="{07F2D376-5C7E-4019-8E4D-C5D7666368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7fbe57f-debd-4de1-86f9-89343c469069"/>
    <ds:schemaRef ds:uri="c3995a3c-8d09-4758-9f4b-8d7f64713f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DBC80D-CEFE-45B0-891F-5DF7F66553C9}">
  <ds:schemaRefs>
    <ds:schemaRef ds:uri="http://www.w3.org/XML/1998/namespace"/>
    <ds:schemaRef ds:uri="http://schemas.microsoft.com/office/2006/metadata/properties"/>
    <ds:schemaRef ds:uri="http://schemas.microsoft.com/office/2006/documentManagement/types"/>
    <ds:schemaRef ds:uri="http://purl.org/dc/dcmitype/"/>
    <ds:schemaRef ds:uri="http://purl.org/dc/terms/"/>
    <ds:schemaRef ds:uri="http://schemas.openxmlformats.org/package/2006/metadata/core-properties"/>
    <ds:schemaRef ds:uri="http://purl.org/dc/elements/1.1/"/>
    <ds:schemaRef ds:uri="http://schemas.microsoft.com/office/infopath/2007/PartnerControls"/>
    <ds:schemaRef ds:uri="c3995a3c-8d09-4758-9f4b-8d7f64713fa3"/>
    <ds:schemaRef ds:uri="d7fbe57f-debd-4de1-86f9-89343c46906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6</vt:i4>
      </vt:variant>
    </vt:vector>
  </HeadingPairs>
  <TitlesOfParts>
    <vt:vector size="15" baseType="lpstr">
      <vt:lpstr>Sarašai</vt:lpstr>
      <vt:lpstr>Pradžia</vt:lpstr>
      <vt:lpstr>I. Bendroji dalis</vt:lpstr>
      <vt:lpstr>I. Priedangų sąrašas</vt:lpstr>
      <vt:lpstr>II. Viešinimas</vt:lpstr>
      <vt:lpstr>II. Veiklos</vt:lpstr>
      <vt:lpstr>III. Išlaidos</vt:lpstr>
      <vt:lpstr>IV. Rodikliai</vt:lpstr>
      <vt:lpstr>V. Galutinė</vt:lpstr>
      <vt:lpstr>'I. Bendroji dalis'!Print_Area</vt:lpstr>
      <vt:lpstr>'I. Priedangų sąrašas'!Print_Area</vt:lpstr>
      <vt:lpstr>'II. Veiklos'!Print_Area</vt:lpstr>
      <vt:lpstr>'III. Išlaidos'!Print_Area</vt:lpstr>
      <vt:lpstr>Pradžia!Print_Area</vt:lpstr>
      <vt:lpstr>'V. Galutinė'!Print_Area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Inga Baronienė</cp:lastModifiedBy>
  <cp:revision>0</cp:revision>
  <dcterms:created xsi:type="dcterms:W3CDTF">2026-05-28T06:12:27Z</dcterms:created>
  <dcterms:modified xsi:type="dcterms:W3CDTF">2026-08-04T13:38:02Z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0x0101005D4CA44EB2A90E4499D1D883E7335E04</vt:lpwstr>
  </property>
  <property fmtid="{D5CDD505-2E9C-101B-9397-08002B2CF9AE}" pid="3" name="MediaServiceImageTags">
    <vt:lpwstr/>
  </property>
</Properties>
</file>